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0 NIRS Requests\20-233 ADS-B Data N198DM\"/>
    </mc:Choice>
  </mc:AlternateContent>
  <bookViews>
    <workbookView xWindow="0" yWindow="0" windowWidth="17256" windowHeight="5208"/>
  </bookViews>
  <sheets>
    <sheet name="20200820_A1863A_433776117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U52" i="1"/>
  <c r="BB52" i="1"/>
  <c r="BW52" i="1"/>
  <c r="A53" i="1"/>
  <c r="C53" i="1"/>
  <c r="S53" i="1"/>
  <c r="U53" i="1"/>
  <c r="BB53" i="1"/>
  <c r="BW53" i="1"/>
  <c r="A54" i="1"/>
  <c r="C54" i="1"/>
  <c r="S54" i="1"/>
  <c r="U54" i="1"/>
  <c r="BB54" i="1"/>
  <c r="BW54" i="1"/>
  <c r="A55" i="1"/>
  <c r="C55" i="1"/>
  <c r="S55" i="1"/>
  <c r="U55" i="1"/>
  <c r="BB55" i="1"/>
  <c r="BW55" i="1"/>
  <c r="A56" i="1"/>
  <c r="C56" i="1"/>
  <c r="S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</calcChain>
</file>

<file path=xl/sharedStrings.xml><?xml version="1.0" encoding="utf-8"?>
<sst xmlns="http://schemas.openxmlformats.org/spreadsheetml/2006/main" count="778" uniqueCount="134">
  <si>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</si>
  <si>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</si>
  <si>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</si>
  <si>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</si>
  <si>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</si>
  <si>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</si>
  <si>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</si>
  <si>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</si>
  <si>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</si>
  <si>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</si>
  <si>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</si>
  <si>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</si>
  <si>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</si>
  <si>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</si>
  <si>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</si>
  <si>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</si>
  <si>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</si>
  <si>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</si>
  <si>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</si>
  <si>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</si>
  <si>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</si>
  <si>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</si>
  <si>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</si>
  <si>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</si>
  <si>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</si>
  <si>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</si>
  <si>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</si>
  <si>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</si>
  <si>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</si>
  <si>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</si>
  <si>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</si>
  <si>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</si>
  <si>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</si>
  <si>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</si>
  <si>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</si>
  <si>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</si>
  <si>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</si>
  <si>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</si>
  <si>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</si>
  <si>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</si>
  <si>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</si>
  <si>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</si>
  <si>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</si>
  <si>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</si>
  <si>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</si>
  <si>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</si>
  <si>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</si>
  <si>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</si>
  <si>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</si>
  <si>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</si>
  <si>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</si>
  <si>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</si>
  <si>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</si>
  <si>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</si>
  <si>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</si>
  <si>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</si>
  <si>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</si>
  <si>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</si>
  <si>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</si>
  <si>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</si>
  <si>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</si>
  <si>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</si>
  <si>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</si>
  <si>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</si>
  <si>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</si>
  <si>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</si>
  <si>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</si>
  <si>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</si>
  <si>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</si>
  <si>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</si>
  <si>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</si>
  <si>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</si>
  <si>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</si>
  <si>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</si>
  <si>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</si>
  <si>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</si>
  <si>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</si>
  <si>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</si>
  <si>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</si>
  <si>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</si>
  <si>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</si>
  <si>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</si>
  <si>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</si>
  <si>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</si>
  <si>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</si>
  <si>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</si>
  <si>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</si>
  <si>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</si>
  <si>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</si>
  <si>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</si>
  <si>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</si>
  <si>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</si>
  <si>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</si>
  <si>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</si>
  <si>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</si>
  <si>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</si>
  <si>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</si>
  <si>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</si>
  <si>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</si>
  <si>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</si>
  <si>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</si>
  <si>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</si>
  <si>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</si>
  <si>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</si>
  <si>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</si>
  <si>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</si>
  <si>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</si>
  <si>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</si>
  <si>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</si>
  <si>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</si>
  <si>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</si>
  <si>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</si>
  <si>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</si>
  <si>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C2</t>
  </si>
  <si>
    <t>Chicago and Milwaukee TRACONs CTV</t>
  </si>
  <si>
    <t>TerminalCTV</t>
  </si>
  <si>
    <t>042:12:27.38 N</t>
  </si>
  <si>
    <t>089:04:59.36 W</t>
  </si>
  <si>
    <t>GNSS</t>
  </si>
  <si>
    <t>RS - HP 1090 Multi Chl Radio</t>
  </si>
  <si>
    <t>C1</t>
  </si>
  <si>
    <t>Chicago</t>
  </si>
  <si>
    <t>EnrouteCTV</t>
  </si>
  <si>
    <t>DD</t>
  </si>
  <si>
    <t>Rockford</t>
  </si>
  <si>
    <t>Terminal</t>
  </si>
  <si>
    <t>DB</t>
  </si>
  <si>
    <t>DC</t>
  </si>
  <si>
    <t>Madison</t>
  </si>
  <si>
    <t>089:04:59.60 W</t>
  </si>
  <si>
    <t>089:04:59.83 W</t>
  </si>
  <si>
    <t>042:12:27.54 N</t>
  </si>
  <si>
    <t>089:04:59.98 W</t>
  </si>
  <si>
    <t>089:05:00.06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</si>
</sst>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96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"08/20/2020 15:53:59.424"</f>
        <v>08/20/2020 15:53:59.424</v>
      </c>
      <c r="C2" t="str">
        <f t="shared" ref="C2:C33" si="0">"FFDFD3C0"</f>
        <v>FFDFD3C0</v>
      </c>
      <c r="D2" t="s">
        <v>113</v>
      </c>
      <c r="E2">
        <v>8</v>
      </c>
      <c r="F2">
        <v>2008</v>
      </c>
      <c r="G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"15:54:03.875"</f>
        <v>15:54:03.875</v>
      </c>
      <c r="T2" t="str">
        <f>"15:54:03.775"</f>
        <v>15:54:03.775</v>
      </c>
      <c r="U2" t="str">
        <f t="shared" ref="U2:U33" si="1">"A1863A"</f>
        <v>A1863A</v>
      </c>
      <c r="V2">
        <v>0</v>
      </c>
      <c r="W2">
        <v>0</v>
      </c>
      <c r="X2">
        <v>1</v>
      </c>
      <c r="Z2">
        <v>0</v>
      </c>
      <c r="AA2">
        <v>8</v>
      </c>
      <c r="AB2">
        <v>3</v>
      </c>
      <c r="AC2">
        <v>0</v>
      </c>
      <c r="AD2">
        <v>9</v>
      </c>
      <c r="AE2">
        <v>0</v>
      </c>
      <c r="AF2">
        <v>0</v>
      </c>
      <c r="AG2">
        <v>2</v>
      </c>
      <c r="AH2">
        <v>0</v>
      </c>
      <c r="AI2" t="s">
        <v>116</v>
      </c>
      <c r="AJ2">
        <v>42.207605999999998</v>
      </c>
      <c r="AK2" t="s">
        <v>117</v>
      </c>
      <c r="AL2">
        <v>-89.083157</v>
      </c>
      <c r="AM2">
        <v>100</v>
      </c>
      <c r="AN2">
        <v>600</v>
      </c>
      <c r="AO2" t="s">
        <v>118</v>
      </c>
      <c r="AP2">
        <v>-3</v>
      </c>
      <c r="AQ2">
        <v>0</v>
      </c>
      <c r="AR2">
        <v>0</v>
      </c>
      <c r="AZ2">
        <v>1200</v>
      </c>
      <c r="BA2">
        <v>1</v>
      </c>
      <c r="BB2" t="str">
        <f t="shared" ref="BB2:BB33" si="2">"N198DM  "</f>
        <v xml:space="preserve">N198DM  </v>
      </c>
      <c r="BC2">
        <v>1</v>
      </c>
      <c r="BE2">
        <v>0</v>
      </c>
      <c r="BF2">
        <v>0</v>
      </c>
      <c r="BG2">
        <v>0</v>
      </c>
      <c r="BH2">
        <v>750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>"15:54:03.880"</f>
        <v>15:54:03.880</v>
      </c>
      <c r="CJ2">
        <v>0</v>
      </c>
      <c r="CK2">
        <v>2</v>
      </c>
      <c r="CL2">
        <v>0</v>
      </c>
      <c r="CM2">
        <v>2</v>
      </c>
      <c r="CN2">
        <v>0</v>
      </c>
      <c r="CO2">
        <v>2</v>
      </c>
      <c r="CP2" t="s">
        <v>119</v>
      </c>
      <c r="CQ2">
        <v>459</v>
      </c>
      <c r="CR2">
        <v>0</v>
      </c>
      <c r="CW2">
        <v>7785420</v>
      </c>
      <c r="CY2">
        <v>0</v>
      </c>
      <c r="CZ2">
        <v>1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</row>
    <row r="3" spans="1:113" x14ac:dyDescent="0.3">
      <c r="A3" t="str">
        <f>"08/20/2020 15:53:59.424"</f>
        <v>08/20/2020 15:53:59.424</v>
      </c>
      <c r="C3" t="str">
        <f t="shared" si="0"/>
        <v>FFDFD3C0</v>
      </c>
      <c r="D3" t="s">
        <v>120</v>
      </c>
      <c r="E3">
        <v>11</v>
      </c>
      <c r="F3">
        <v>1011</v>
      </c>
      <c r="G3" t="s">
        <v>121</v>
      </c>
      <c r="J3" t="s">
        <v>122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"15:54:03.875"</f>
        <v>15:54:03.875</v>
      </c>
      <c r="T3" t="str">
        <f>"15:54:03.775"</f>
        <v>15:54:03.775</v>
      </c>
      <c r="U3" t="str">
        <f t="shared" si="1"/>
        <v>A1863A</v>
      </c>
      <c r="V3">
        <v>0</v>
      </c>
      <c r="W3">
        <v>0</v>
      </c>
      <c r="X3">
        <v>1</v>
      </c>
      <c r="Z3">
        <v>0</v>
      </c>
      <c r="AA3">
        <v>8</v>
      </c>
      <c r="AB3">
        <v>3</v>
      </c>
      <c r="AC3">
        <v>0</v>
      </c>
      <c r="AD3">
        <v>9</v>
      </c>
      <c r="AE3">
        <v>0</v>
      </c>
      <c r="AF3">
        <v>0</v>
      </c>
      <c r="AG3">
        <v>2</v>
      </c>
      <c r="AH3">
        <v>0</v>
      </c>
      <c r="AI3" t="s">
        <v>116</v>
      </c>
      <c r="AJ3">
        <v>42.207605999999998</v>
      </c>
      <c r="AK3" t="s">
        <v>117</v>
      </c>
      <c r="AL3">
        <v>-89.083157</v>
      </c>
      <c r="AM3">
        <v>100</v>
      </c>
      <c r="AN3">
        <v>600</v>
      </c>
      <c r="AO3" t="s">
        <v>118</v>
      </c>
      <c r="AP3">
        <v>-3</v>
      </c>
      <c r="AQ3">
        <v>0</v>
      </c>
      <c r="AR3">
        <v>0</v>
      </c>
      <c r="AZ3">
        <v>1200</v>
      </c>
      <c r="BA3">
        <v>1</v>
      </c>
      <c r="BB3" t="str">
        <f t="shared" si="2"/>
        <v xml:space="preserve">N198DM  </v>
      </c>
      <c r="BC3">
        <v>1</v>
      </c>
      <c r="BE3">
        <v>0</v>
      </c>
      <c r="BF3">
        <v>0</v>
      </c>
      <c r="BG3">
        <v>0</v>
      </c>
      <c r="BH3">
        <v>750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"15:54:03.880"</f>
        <v>15:54:03.880</v>
      </c>
      <c r="CJ3">
        <v>0</v>
      </c>
      <c r="CK3">
        <v>2</v>
      </c>
      <c r="CL3">
        <v>0</v>
      </c>
      <c r="CM3">
        <v>2</v>
      </c>
      <c r="CN3">
        <v>0</v>
      </c>
      <c r="CO3">
        <v>2</v>
      </c>
      <c r="CP3" t="s">
        <v>119</v>
      </c>
      <c r="CQ3">
        <v>459</v>
      </c>
      <c r="CR3">
        <v>0</v>
      </c>
      <c r="CW3">
        <v>7785420</v>
      </c>
      <c r="CY3">
        <v>0</v>
      </c>
      <c r="CZ3">
        <v>1</v>
      </c>
      <c r="DA3">
        <v>1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</row>
    <row r="4" spans="1:113" x14ac:dyDescent="0.3">
      <c r="A4" t="str">
        <f>"08/20/2020 15:53:59.424"</f>
        <v>08/20/2020 15:53:59.424</v>
      </c>
      <c r="C4" t="str">
        <f t="shared" si="0"/>
        <v>FFDFD3C0</v>
      </c>
      <c r="D4" t="s">
        <v>123</v>
      </c>
      <c r="E4">
        <v>4</v>
      </c>
      <c r="H4">
        <v>240</v>
      </c>
      <c r="I4" t="s">
        <v>124</v>
      </c>
      <c r="J4" t="s">
        <v>125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"15:54:03.875"</f>
        <v>15:54:03.875</v>
      </c>
      <c r="T4" t="str">
        <f>"15:54:03.775"</f>
        <v>15:54:03.775</v>
      </c>
      <c r="U4" t="str">
        <f t="shared" si="1"/>
        <v>A1863A</v>
      </c>
      <c r="V4">
        <v>0</v>
      </c>
      <c r="W4">
        <v>0</v>
      </c>
      <c r="X4">
        <v>1</v>
      </c>
      <c r="Z4">
        <v>0</v>
      </c>
      <c r="AA4">
        <v>8</v>
      </c>
      <c r="AB4">
        <v>3</v>
      </c>
      <c r="AC4">
        <v>0</v>
      </c>
      <c r="AD4">
        <v>9</v>
      </c>
      <c r="AE4">
        <v>0</v>
      </c>
      <c r="AF4">
        <v>0</v>
      </c>
      <c r="AG4">
        <v>2</v>
      </c>
      <c r="AH4">
        <v>0</v>
      </c>
      <c r="AI4" t="s">
        <v>116</v>
      </c>
      <c r="AJ4">
        <v>42.207605999999998</v>
      </c>
      <c r="AK4" t="s">
        <v>117</v>
      </c>
      <c r="AL4">
        <v>-89.083157</v>
      </c>
      <c r="AM4">
        <v>100</v>
      </c>
      <c r="AN4">
        <v>600</v>
      </c>
      <c r="AO4" t="s">
        <v>118</v>
      </c>
      <c r="AP4">
        <v>-3</v>
      </c>
      <c r="AQ4">
        <v>0</v>
      </c>
      <c r="AR4">
        <v>0</v>
      </c>
      <c r="AZ4">
        <v>1200</v>
      </c>
      <c r="BA4">
        <v>1</v>
      </c>
      <c r="BB4" t="str">
        <f t="shared" si="2"/>
        <v xml:space="preserve">N198DM  </v>
      </c>
      <c r="BC4">
        <v>1</v>
      </c>
      <c r="BE4">
        <v>0</v>
      </c>
      <c r="BF4">
        <v>0</v>
      </c>
      <c r="BG4">
        <v>0</v>
      </c>
      <c r="BH4">
        <v>750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"15:54:03.880"</f>
        <v>15:54:03.880</v>
      </c>
      <c r="CJ4">
        <v>0</v>
      </c>
      <c r="CK4">
        <v>2</v>
      </c>
      <c r="CL4">
        <v>0</v>
      </c>
      <c r="CM4">
        <v>2</v>
      </c>
      <c r="CN4">
        <v>0</v>
      </c>
      <c r="CO4">
        <v>2</v>
      </c>
      <c r="CP4" t="s">
        <v>119</v>
      </c>
      <c r="CQ4">
        <v>459</v>
      </c>
      <c r="CR4">
        <v>0</v>
      </c>
      <c r="CW4">
        <v>7785420</v>
      </c>
      <c r="CY4">
        <v>0</v>
      </c>
      <c r="CZ4">
        <v>1</v>
      </c>
      <c r="DA4">
        <v>1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</row>
    <row r="5" spans="1:113" x14ac:dyDescent="0.3">
      <c r="A5" t="str">
        <f>"08/20/2020 15:53:59.424"</f>
        <v>08/20/2020 15:53:59.424</v>
      </c>
      <c r="C5" t="str">
        <f t="shared" si="0"/>
        <v>FFDFD3C0</v>
      </c>
      <c r="D5" t="s">
        <v>126</v>
      </c>
      <c r="E5">
        <v>1</v>
      </c>
      <c r="H5">
        <v>12</v>
      </c>
      <c r="I5" t="s">
        <v>121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"15:54:03.875"</f>
        <v>15:54:03.875</v>
      </c>
      <c r="T5" t="str">
        <f>"15:54:03.775"</f>
        <v>15:54:03.775</v>
      </c>
      <c r="U5" t="str">
        <f t="shared" si="1"/>
        <v>A1863A</v>
      </c>
      <c r="V5">
        <v>0</v>
      </c>
      <c r="W5">
        <v>0</v>
      </c>
      <c r="X5">
        <v>1</v>
      </c>
      <c r="Z5">
        <v>0</v>
      </c>
      <c r="AA5">
        <v>8</v>
      </c>
      <c r="AB5">
        <v>3</v>
      </c>
      <c r="AC5">
        <v>0</v>
      </c>
      <c r="AD5">
        <v>9</v>
      </c>
      <c r="AE5">
        <v>0</v>
      </c>
      <c r="AF5">
        <v>0</v>
      </c>
      <c r="AG5">
        <v>2</v>
      </c>
      <c r="AH5">
        <v>0</v>
      </c>
      <c r="AI5" t="s">
        <v>116</v>
      </c>
      <c r="AJ5">
        <v>42.207605999999998</v>
      </c>
      <c r="AK5" t="s">
        <v>117</v>
      </c>
      <c r="AL5">
        <v>-89.083157</v>
      </c>
      <c r="AM5">
        <v>100</v>
      </c>
      <c r="AN5">
        <v>600</v>
      </c>
      <c r="AO5" t="s">
        <v>118</v>
      </c>
      <c r="AP5">
        <v>-3</v>
      </c>
      <c r="AQ5">
        <v>0</v>
      </c>
      <c r="AR5">
        <v>0</v>
      </c>
      <c r="AZ5">
        <v>1200</v>
      </c>
      <c r="BA5">
        <v>1</v>
      </c>
      <c r="BB5" t="str">
        <f t="shared" si="2"/>
        <v xml:space="preserve">N198DM  </v>
      </c>
      <c r="BC5">
        <v>1</v>
      </c>
      <c r="BE5">
        <v>0</v>
      </c>
      <c r="BF5">
        <v>0</v>
      </c>
      <c r="BG5">
        <v>0</v>
      </c>
      <c r="BH5">
        <v>750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"15:54:03.880"</f>
        <v>15:54:03.880</v>
      </c>
      <c r="CJ5">
        <v>0</v>
      </c>
      <c r="CK5">
        <v>2</v>
      </c>
      <c r="CL5">
        <v>0</v>
      </c>
      <c r="CM5">
        <v>2</v>
      </c>
      <c r="CN5">
        <v>0</v>
      </c>
      <c r="CO5">
        <v>2</v>
      </c>
      <c r="CP5" t="s">
        <v>119</v>
      </c>
      <c r="CQ5">
        <v>459</v>
      </c>
      <c r="CR5">
        <v>0</v>
      </c>
      <c r="CW5">
        <v>7785420</v>
      </c>
      <c r="CY5">
        <v>0</v>
      </c>
      <c r="CZ5">
        <v>1</v>
      </c>
      <c r="DA5">
        <v>1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</row>
    <row r="6" spans="1:113" x14ac:dyDescent="0.3">
      <c r="A6" t="str">
        <f>"08/20/2020 15:53:59.424"</f>
        <v>08/20/2020 15:53:59.424</v>
      </c>
      <c r="C6" t="str">
        <f t="shared" si="0"/>
        <v>FFDFD3C0</v>
      </c>
      <c r="D6" t="s">
        <v>127</v>
      </c>
      <c r="E6">
        <v>44</v>
      </c>
      <c r="H6">
        <v>151</v>
      </c>
      <c r="I6" t="s">
        <v>128</v>
      </c>
      <c r="J6" t="s">
        <v>125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"15:54:03.875"</f>
        <v>15:54:03.875</v>
      </c>
      <c r="T6" t="str">
        <f>"15:54:03.775"</f>
        <v>15:54:03.775</v>
      </c>
      <c r="U6" t="str">
        <f t="shared" si="1"/>
        <v>A1863A</v>
      </c>
      <c r="V6">
        <v>0</v>
      </c>
      <c r="W6">
        <v>0</v>
      </c>
      <c r="X6">
        <v>1</v>
      </c>
      <c r="Z6">
        <v>0</v>
      </c>
      <c r="AA6">
        <v>8</v>
      </c>
      <c r="AB6">
        <v>3</v>
      </c>
      <c r="AC6">
        <v>0</v>
      </c>
      <c r="AD6">
        <v>9</v>
      </c>
      <c r="AE6">
        <v>0</v>
      </c>
      <c r="AF6">
        <v>0</v>
      </c>
      <c r="AG6">
        <v>2</v>
      </c>
      <c r="AH6">
        <v>0</v>
      </c>
      <c r="AI6" t="s">
        <v>116</v>
      </c>
      <c r="AJ6">
        <v>42.207605999999998</v>
      </c>
      <c r="AK6" t="s">
        <v>117</v>
      </c>
      <c r="AL6">
        <v>-89.083157</v>
      </c>
      <c r="AM6">
        <v>100</v>
      </c>
      <c r="AN6">
        <v>600</v>
      </c>
      <c r="AO6" t="s">
        <v>118</v>
      </c>
      <c r="AP6">
        <v>-3</v>
      </c>
      <c r="AQ6">
        <v>0</v>
      </c>
      <c r="AR6">
        <v>0</v>
      </c>
      <c r="AZ6">
        <v>1200</v>
      </c>
      <c r="BA6">
        <v>1</v>
      </c>
      <c r="BB6" t="str">
        <f t="shared" si="2"/>
        <v xml:space="preserve">N198DM  </v>
      </c>
      <c r="BC6">
        <v>1</v>
      </c>
      <c r="BE6">
        <v>0</v>
      </c>
      <c r="BF6">
        <v>0</v>
      </c>
      <c r="BG6">
        <v>0</v>
      </c>
      <c r="BH6">
        <v>750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"15:54:03.880"</f>
        <v>15:54:03.880</v>
      </c>
      <c r="CJ6">
        <v>0</v>
      </c>
      <c r="CK6">
        <v>2</v>
      </c>
      <c r="CL6">
        <v>0</v>
      </c>
      <c r="CM6">
        <v>2</v>
      </c>
      <c r="CN6">
        <v>0</v>
      </c>
      <c r="CO6">
        <v>2</v>
      </c>
      <c r="CP6" t="s">
        <v>119</v>
      </c>
      <c r="CQ6">
        <v>459</v>
      </c>
      <c r="CR6">
        <v>0</v>
      </c>
      <c r="CW6">
        <v>7785420</v>
      </c>
      <c r="CY6">
        <v>0</v>
      </c>
      <c r="CZ6">
        <v>1</v>
      </c>
      <c r="DA6">
        <v>1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</row>
    <row r="7" spans="1:113" x14ac:dyDescent="0.3">
      <c r="A7" t="str">
        <f>"08/20/2020 15:54:00.365"</f>
        <v>08/20/2020 15:54:00.365</v>
      </c>
      <c r="C7" t="str">
        <f t="shared" si="0"/>
        <v>FFDFD3C0</v>
      </c>
      <c r="D7" t="s">
        <v>127</v>
      </c>
      <c r="E7">
        <v>44</v>
      </c>
      <c r="H7">
        <v>151</v>
      </c>
      <c r="I7" t="s">
        <v>128</v>
      </c>
      <c r="J7" t="s">
        <v>125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"15:54:04.859"</f>
        <v>15:54:04.859</v>
      </c>
      <c r="T7" t="str">
        <f>"15:54:03.859"</f>
        <v>15:54:03.859</v>
      </c>
      <c r="U7" t="str">
        <f t="shared" si="1"/>
        <v>A1863A</v>
      </c>
      <c r="V7">
        <v>0</v>
      </c>
      <c r="W7">
        <v>0</v>
      </c>
      <c r="X7">
        <v>1</v>
      </c>
      <c r="Z7">
        <v>0</v>
      </c>
      <c r="AA7">
        <v>8</v>
      </c>
      <c r="AB7">
        <v>3</v>
      </c>
      <c r="AC7">
        <v>0</v>
      </c>
      <c r="AD7">
        <v>9</v>
      </c>
      <c r="AE7">
        <v>0</v>
      </c>
      <c r="AF7">
        <v>0</v>
      </c>
      <c r="AG7">
        <v>2</v>
      </c>
      <c r="AH7">
        <v>0</v>
      </c>
      <c r="AI7" t="s">
        <v>116</v>
      </c>
      <c r="AJ7">
        <v>42.207605999999998</v>
      </c>
      <c r="AK7" t="s">
        <v>129</v>
      </c>
      <c r="AL7">
        <v>-89.083220999999995</v>
      </c>
      <c r="AM7">
        <v>100</v>
      </c>
      <c r="AN7">
        <v>600</v>
      </c>
      <c r="AO7" t="s">
        <v>118</v>
      </c>
      <c r="AP7">
        <v>-3</v>
      </c>
      <c r="AQ7">
        <v>0</v>
      </c>
      <c r="AR7">
        <v>0</v>
      </c>
      <c r="AZ7">
        <v>1200</v>
      </c>
      <c r="BA7">
        <v>1</v>
      </c>
      <c r="BB7" t="str">
        <f t="shared" si="2"/>
        <v xml:space="preserve">N198DM  </v>
      </c>
      <c r="BC7">
        <v>1</v>
      </c>
      <c r="BE7">
        <v>0</v>
      </c>
      <c r="BF7">
        <v>0</v>
      </c>
      <c r="BG7">
        <v>0</v>
      </c>
      <c r="BH7">
        <v>750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"15:54:04.866"</f>
        <v>15:54:04.866</v>
      </c>
      <c r="CJ7">
        <v>2</v>
      </c>
      <c r="CK7">
        <v>2</v>
      </c>
      <c r="CL7">
        <v>0</v>
      </c>
      <c r="CM7">
        <v>2</v>
      </c>
      <c r="CN7">
        <v>0</v>
      </c>
      <c r="CO7">
        <v>2</v>
      </c>
      <c r="CP7" t="s">
        <v>119</v>
      </c>
      <c r="CQ7">
        <v>459</v>
      </c>
      <c r="CR7">
        <v>0</v>
      </c>
      <c r="CW7">
        <v>7786440</v>
      </c>
      <c r="CY7">
        <v>0</v>
      </c>
      <c r="CZ7">
        <v>1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3">
      <c r="A8" t="str">
        <f>"08/20/2020 15:54:00.365"</f>
        <v>08/20/2020 15:54:00.365</v>
      </c>
      <c r="C8" t="str">
        <f t="shared" si="0"/>
        <v>FFDFD3C0</v>
      </c>
      <c r="D8" t="s">
        <v>113</v>
      </c>
      <c r="E8">
        <v>8</v>
      </c>
      <c r="F8">
        <v>2008</v>
      </c>
      <c r="G8" t="s">
        <v>114</v>
      </c>
      <c r="J8" t="s">
        <v>115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"15:54:04.859"</f>
        <v>15:54:04.859</v>
      </c>
      <c r="T8" t="str">
        <f>"15:54:03.859"</f>
        <v>15:54:03.859</v>
      </c>
      <c r="U8" t="str">
        <f t="shared" si="1"/>
        <v>A1863A</v>
      </c>
      <c r="V8">
        <v>0</v>
      </c>
      <c r="W8">
        <v>0</v>
      </c>
      <c r="X8">
        <v>1</v>
      </c>
      <c r="Z8">
        <v>0</v>
      </c>
      <c r="AA8">
        <v>8</v>
      </c>
      <c r="AB8">
        <v>3</v>
      </c>
      <c r="AC8">
        <v>0</v>
      </c>
      <c r="AD8">
        <v>9</v>
      </c>
      <c r="AE8">
        <v>0</v>
      </c>
      <c r="AF8">
        <v>0</v>
      </c>
      <c r="AG8">
        <v>2</v>
      </c>
      <c r="AH8">
        <v>0</v>
      </c>
      <c r="AI8" t="s">
        <v>116</v>
      </c>
      <c r="AJ8">
        <v>42.207605999999998</v>
      </c>
      <c r="AK8" t="s">
        <v>129</v>
      </c>
      <c r="AL8">
        <v>-89.083220999999995</v>
      </c>
      <c r="AM8">
        <v>100</v>
      </c>
      <c r="AN8">
        <v>600</v>
      </c>
      <c r="AO8" t="s">
        <v>118</v>
      </c>
      <c r="AP8">
        <v>-3</v>
      </c>
      <c r="AQ8">
        <v>0</v>
      </c>
      <c r="AR8">
        <v>0</v>
      </c>
      <c r="AZ8">
        <v>1200</v>
      </c>
      <c r="BA8">
        <v>1</v>
      </c>
      <c r="BB8" t="str">
        <f t="shared" si="2"/>
        <v xml:space="preserve">N198DM  </v>
      </c>
      <c r="BC8">
        <v>1</v>
      </c>
      <c r="BE8">
        <v>0</v>
      </c>
      <c r="BF8">
        <v>0</v>
      </c>
      <c r="BG8">
        <v>0</v>
      </c>
      <c r="BH8">
        <v>750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"15:54:04.866"</f>
        <v>15:54:04.866</v>
      </c>
      <c r="CJ8">
        <v>2</v>
      </c>
      <c r="CK8">
        <v>2</v>
      </c>
      <c r="CL8">
        <v>0</v>
      </c>
      <c r="CM8">
        <v>2</v>
      </c>
      <c r="CN8">
        <v>0</v>
      </c>
      <c r="CO8">
        <v>2</v>
      </c>
      <c r="CP8" t="s">
        <v>119</v>
      </c>
      <c r="CQ8">
        <v>459</v>
      </c>
      <c r="CR8">
        <v>0</v>
      </c>
      <c r="CW8">
        <v>7786440</v>
      </c>
      <c r="CY8">
        <v>0</v>
      </c>
      <c r="CZ8">
        <v>1</v>
      </c>
      <c r="DA8">
        <v>1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"08/20/2020 15:54:00.365"</f>
        <v>08/20/2020 15:54:00.365</v>
      </c>
      <c r="C9" t="str">
        <f t="shared" si="0"/>
        <v>FFDFD3C0</v>
      </c>
      <c r="D9" t="s">
        <v>120</v>
      </c>
      <c r="E9">
        <v>11</v>
      </c>
      <c r="F9">
        <v>1011</v>
      </c>
      <c r="G9" t="s">
        <v>121</v>
      </c>
      <c r="J9" t="s">
        <v>122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"15:54:04.859"</f>
        <v>15:54:04.859</v>
      </c>
      <c r="T9" t="str">
        <f>"15:54:03.859"</f>
        <v>15:54:03.859</v>
      </c>
      <c r="U9" t="str">
        <f t="shared" si="1"/>
        <v>A1863A</v>
      </c>
      <c r="V9">
        <v>0</v>
      </c>
      <c r="W9">
        <v>0</v>
      </c>
      <c r="X9">
        <v>1</v>
      </c>
      <c r="Z9">
        <v>0</v>
      </c>
      <c r="AA9">
        <v>8</v>
      </c>
      <c r="AB9">
        <v>3</v>
      </c>
      <c r="AC9">
        <v>0</v>
      </c>
      <c r="AD9">
        <v>9</v>
      </c>
      <c r="AE9">
        <v>0</v>
      </c>
      <c r="AF9">
        <v>0</v>
      </c>
      <c r="AG9">
        <v>2</v>
      </c>
      <c r="AH9">
        <v>0</v>
      </c>
      <c r="AI9" t="s">
        <v>116</v>
      </c>
      <c r="AJ9">
        <v>42.207605999999998</v>
      </c>
      <c r="AK9" t="s">
        <v>129</v>
      </c>
      <c r="AL9">
        <v>-89.083220999999995</v>
      </c>
      <c r="AM9">
        <v>100</v>
      </c>
      <c r="AN9">
        <v>600</v>
      </c>
      <c r="AO9" t="s">
        <v>118</v>
      </c>
      <c r="AP9">
        <v>-3</v>
      </c>
      <c r="AQ9">
        <v>0</v>
      </c>
      <c r="AR9">
        <v>0</v>
      </c>
      <c r="AZ9">
        <v>1200</v>
      </c>
      <c r="BA9">
        <v>1</v>
      </c>
      <c r="BB9" t="str">
        <f t="shared" si="2"/>
        <v xml:space="preserve">N198DM  </v>
      </c>
      <c r="BC9">
        <v>1</v>
      </c>
      <c r="BE9">
        <v>0</v>
      </c>
      <c r="BF9">
        <v>0</v>
      </c>
      <c r="BG9">
        <v>0</v>
      </c>
      <c r="BH9">
        <v>750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"15:54:04.866"</f>
        <v>15:54:04.866</v>
      </c>
      <c r="CJ9">
        <v>2</v>
      </c>
      <c r="CK9">
        <v>2</v>
      </c>
      <c r="CL9">
        <v>0</v>
      </c>
      <c r="CM9">
        <v>2</v>
      </c>
      <c r="CN9">
        <v>0</v>
      </c>
      <c r="CO9">
        <v>2</v>
      </c>
      <c r="CP9" t="s">
        <v>119</v>
      </c>
      <c r="CQ9">
        <v>459</v>
      </c>
      <c r="CR9">
        <v>0</v>
      </c>
      <c r="CW9">
        <v>7786440</v>
      </c>
      <c r="CY9">
        <v>0</v>
      </c>
      <c r="CZ9">
        <v>1</v>
      </c>
      <c r="DA9">
        <v>1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"08/20/2020 15:54:00.365"</f>
        <v>08/20/2020 15:54:00.365</v>
      </c>
      <c r="C10" t="str">
        <f t="shared" si="0"/>
        <v>FFDFD3C0</v>
      </c>
      <c r="D10" t="s">
        <v>123</v>
      </c>
      <c r="E10">
        <v>4</v>
      </c>
      <c r="H10">
        <v>240</v>
      </c>
      <c r="I10" t="s">
        <v>124</v>
      </c>
      <c r="J10" t="s">
        <v>125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"15:54:04.859"</f>
        <v>15:54:04.859</v>
      </c>
      <c r="T10" t="str">
        <f>"15:54:03.859"</f>
        <v>15:54:03.859</v>
      </c>
      <c r="U10" t="str">
        <f t="shared" si="1"/>
        <v>A1863A</v>
      </c>
      <c r="V10">
        <v>0</v>
      </c>
      <c r="W10">
        <v>0</v>
      </c>
      <c r="X10">
        <v>1</v>
      </c>
      <c r="Z10">
        <v>0</v>
      </c>
      <c r="AA10">
        <v>8</v>
      </c>
      <c r="AB10">
        <v>3</v>
      </c>
      <c r="AC10">
        <v>0</v>
      </c>
      <c r="AD10">
        <v>9</v>
      </c>
      <c r="AE10">
        <v>0</v>
      </c>
      <c r="AF10">
        <v>0</v>
      </c>
      <c r="AG10">
        <v>2</v>
      </c>
      <c r="AH10">
        <v>0</v>
      </c>
      <c r="AI10" t="s">
        <v>116</v>
      </c>
      <c r="AJ10">
        <v>42.207605999999998</v>
      </c>
      <c r="AK10" t="s">
        <v>129</v>
      </c>
      <c r="AL10">
        <v>-89.083220999999995</v>
      </c>
      <c r="AM10">
        <v>100</v>
      </c>
      <c r="AN10">
        <v>600</v>
      </c>
      <c r="AO10" t="s">
        <v>118</v>
      </c>
      <c r="AP10">
        <v>-3</v>
      </c>
      <c r="AQ10">
        <v>0</v>
      </c>
      <c r="AR10">
        <v>0</v>
      </c>
      <c r="AZ10">
        <v>1200</v>
      </c>
      <c r="BA10">
        <v>1</v>
      </c>
      <c r="BB10" t="str">
        <f t="shared" si="2"/>
        <v xml:space="preserve">N198DM  </v>
      </c>
      <c r="BC10">
        <v>1</v>
      </c>
      <c r="BE10">
        <v>0</v>
      </c>
      <c r="BF10">
        <v>0</v>
      </c>
      <c r="BG10">
        <v>0</v>
      </c>
      <c r="BH10">
        <v>750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"15:54:04.866"</f>
        <v>15:54:04.866</v>
      </c>
      <c r="CJ10">
        <v>2</v>
      </c>
      <c r="CK10">
        <v>2</v>
      </c>
      <c r="CL10">
        <v>0</v>
      </c>
      <c r="CM10">
        <v>2</v>
      </c>
      <c r="CN10">
        <v>0</v>
      </c>
      <c r="CO10">
        <v>2</v>
      </c>
      <c r="CP10" t="s">
        <v>119</v>
      </c>
      <c r="CQ10">
        <v>459</v>
      </c>
      <c r="CR10">
        <v>0</v>
      </c>
      <c r="CW10">
        <v>7786440</v>
      </c>
      <c r="CY10">
        <v>0</v>
      </c>
      <c r="CZ10">
        <v>1</v>
      </c>
      <c r="DA10">
        <v>1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"08/20/2020 15:54:00.365"</f>
        <v>08/20/2020 15:54:00.365</v>
      </c>
      <c r="C11" t="str">
        <f t="shared" si="0"/>
        <v>FFDFD3C0</v>
      </c>
      <c r="D11" t="s">
        <v>126</v>
      </c>
      <c r="E11">
        <v>1</v>
      </c>
      <c r="H11">
        <v>12</v>
      </c>
      <c r="I11" t="s">
        <v>121</v>
      </c>
      <c r="J11" t="s">
        <v>125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"15:54:04.859"</f>
        <v>15:54:04.859</v>
      </c>
      <c r="T11" t="str">
        <f>"15:54:03.859"</f>
        <v>15:54:03.859</v>
      </c>
      <c r="U11" t="str">
        <f t="shared" si="1"/>
        <v>A1863A</v>
      </c>
      <c r="V11">
        <v>0</v>
      </c>
      <c r="W11">
        <v>0</v>
      </c>
      <c r="X11">
        <v>1</v>
      </c>
      <c r="Z11">
        <v>0</v>
      </c>
      <c r="AA11">
        <v>8</v>
      </c>
      <c r="AB11">
        <v>3</v>
      </c>
      <c r="AC11">
        <v>0</v>
      </c>
      <c r="AD11">
        <v>9</v>
      </c>
      <c r="AE11">
        <v>0</v>
      </c>
      <c r="AF11">
        <v>0</v>
      </c>
      <c r="AG11">
        <v>2</v>
      </c>
      <c r="AH11">
        <v>0</v>
      </c>
      <c r="AI11" t="s">
        <v>116</v>
      </c>
      <c r="AJ11">
        <v>42.207605999999998</v>
      </c>
      <c r="AK11" t="s">
        <v>129</v>
      </c>
      <c r="AL11">
        <v>-89.083220999999995</v>
      </c>
      <c r="AM11">
        <v>100</v>
      </c>
      <c r="AN11">
        <v>600</v>
      </c>
      <c r="AO11" t="s">
        <v>118</v>
      </c>
      <c r="AP11">
        <v>-3</v>
      </c>
      <c r="AQ11">
        <v>0</v>
      </c>
      <c r="AR11">
        <v>0</v>
      </c>
      <c r="AZ11">
        <v>1200</v>
      </c>
      <c r="BA11">
        <v>1</v>
      </c>
      <c r="BB11" t="str">
        <f t="shared" si="2"/>
        <v xml:space="preserve">N198DM  </v>
      </c>
      <c r="BC11">
        <v>1</v>
      </c>
      <c r="BE11">
        <v>0</v>
      </c>
      <c r="BF11">
        <v>0</v>
      </c>
      <c r="BG11">
        <v>0</v>
      </c>
      <c r="BH11">
        <v>750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"15:54:04.866"</f>
        <v>15:54:04.866</v>
      </c>
      <c r="CJ11">
        <v>2</v>
      </c>
      <c r="CK11">
        <v>2</v>
      </c>
      <c r="CL11">
        <v>0</v>
      </c>
      <c r="CM11">
        <v>2</v>
      </c>
      <c r="CN11">
        <v>0</v>
      </c>
      <c r="CO11">
        <v>2</v>
      </c>
      <c r="CP11" t="s">
        <v>119</v>
      </c>
      <c r="CQ11">
        <v>459</v>
      </c>
      <c r="CR11">
        <v>0</v>
      </c>
      <c r="CW11">
        <v>7786440</v>
      </c>
      <c r="CY11">
        <v>0</v>
      </c>
      <c r="CZ11">
        <v>1</v>
      </c>
      <c r="DA11">
        <v>1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"08/20/2020 15:54:01.377"</f>
        <v>08/20/2020 15:54:01.377</v>
      </c>
      <c r="C12" t="str">
        <f t="shared" si="0"/>
        <v>FFDFD3C0</v>
      </c>
      <c r="D12" t="s">
        <v>127</v>
      </c>
      <c r="E12">
        <v>44</v>
      </c>
      <c r="H12">
        <v>151</v>
      </c>
      <c r="I12" t="s">
        <v>128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"15:54:05.836"</f>
        <v>15:54:05.836</v>
      </c>
      <c r="T12" t="str">
        <f>"15:54:05.336"</f>
        <v>15:54:05.336</v>
      </c>
      <c r="U12" t="str">
        <f t="shared" si="1"/>
        <v>A1863A</v>
      </c>
      <c r="V12">
        <v>0</v>
      </c>
      <c r="W12">
        <v>0</v>
      </c>
      <c r="X12">
        <v>1</v>
      </c>
      <c r="Z12">
        <v>0</v>
      </c>
      <c r="AA12">
        <v>8</v>
      </c>
      <c r="AB12">
        <v>3</v>
      </c>
      <c r="AC12">
        <v>0</v>
      </c>
      <c r="AD12">
        <v>9</v>
      </c>
      <c r="AE12">
        <v>0</v>
      </c>
      <c r="AF12">
        <v>0</v>
      </c>
      <c r="AG12">
        <v>2</v>
      </c>
      <c r="AH12">
        <v>0</v>
      </c>
      <c r="AI12" t="s">
        <v>116</v>
      </c>
      <c r="AJ12">
        <v>42.207605999999998</v>
      </c>
      <c r="AK12" t="s">
        <v>129</v>
      </c>
      <c r="AL12">
        <v>-89.083220999999995</v>
      </c>
      <c r="AM12">
        <v>100</v>
      </c>
      <c r="AN12">
        <v>600</v>
      </c>
      <c r="AO12" t="s">
        <v>118</v>
      </c>
      <c r="AP12">
        <v>0</v>
      </c>
      <c r="AQ12">
        <v>0</v>
      </c>
      <c r="AR12">
        <v>0</v>
      </c>
      <c r="AZ12">
        <v>1200</v>
      </c>
      <c r="BA12">
        <v>1</v>
      </c>
      <c r="BB12" t="str">
        <f t="shared" si="2"/>
        <v xml:space="preserve">N198DM  </v>
      </c>
      <c r="BC12">
        <v>1</v>
      </c>
      <c r="BE12">
        <v>0</v>
      </c>
      <c r="BF12">
        <v>0</v>
      </c>
      <c r="BG12">
        <v>0</v>
      </c>
      <c r="BH12">
        <v>750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"15:54:05.841"</f>
        <v>15:54:05.841</v>
      </c>
      <c r="CJ12">
        <v>2</v>
      </c>
      <c r="CK12">
        <v>2</v>
      </c>
      <c r="CL12">
        <v>0</v>
      </c>
      <c r="CM12">
        <v>2</v>
      </c>
      <c r="CN12">
        <v>0</v>
      </c>
      <c r="CO12">
        <v>2</v>
      </c>
      <c r="CP12" t="s">
        <v>119</v>
      </c>
      <c r="CQ12">
        <v>459</v>
      </c>
      <c r="CR12">
        <v>0</v>
      </c>
      <c r="CW12">
        <v>7787436</v>
      </c>
      <c r="CY12">
        <v>0</v>
      </c>
      <c r="CZ12">
        <v>1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"08/20/2020 15:54:01.377"</f>
        <v>08/20/2020 15:54:01.377</v>
      </c>
      <c r="C13" t="str">
        <f t="shared" si="0"/>
        <v>FFDFD3C0</v>
      </c>
      <c r="D13" t="s">
        <v>113</v>
      </c>
      <c r="E13">
        <v>8</v>
      </c>
      <c r="F13">
        <v>2008</v>
      </c>
      <c r="G13" t="s">
        <v>114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"15:54:05.836"</f>
        <v>15:54:05.836</v>
      </c>
      <c r="T13" t="str">
        <f>"15:54:05.336"</f>
        <v>15:54:05.336</v>
      </c>
      <c r="U13" t="str">
        <f t="shared" si="1"/>
        <v>A1863A</v>
      </c>
      <c r="V13">
        <v>0</v>
      </c>
      <c r="W13">
        <v>0</v>
      </c>
      <c r="X13">
        <v>1</v>
      </c>
      <c r="Z13">
        <v>0</v>
      </c>
      <c r="AA13">
        <v>8</v>
      </c>
      <c r="AB13">
        <v>3</v>
      </c>
      <c r="AC13">
        <v>0</v>
      </c>
      <c r="AD13">
        <v>9</v>
      </c>
      <c r="AE13">
        <v>0</v>
      </c>
      <c r="AF13">
        <v>0</v>
      </c>
      <c r="AG13">
        <v>2</v>
      </c>
      <c r="AH13">
        <v>0</v>
      </c>
      <c r="AI13" t="s">
        <v>116</v>
      </c>
      <c r="AJ13">
        <v>42.207605999999998</v>
      </c>
      <c r="AK13" t="s">
        <v>129</v>
      </c>
      <c r="AL13">
        <v>-89.083220999999995</v>
      </c>
      <c r="AM13">
        <v>100</v>
      </c>
      <c r="AN13">
        <v>600</v>
      </c>
      <c r="AO13" t="s">
        <v>118</v>
      </c>
      <c r="AP13">
        <v>0</v>
      </c>
      <c r="AQ13">
        <v>0</v>
      </c>
      <c r="AR13">
        <v>0</v>
      </c>
      <c r="AZ13">
        <v>1200</v>
      </c>
      <c r="BA13">
        <v>1</v>
      </c>
      <c r="BB13" t="str">
        <f t="shared" si="2"/>
        <v xml:space="preserve">N198DM  </v>
      </c>
      <c r="BC13">
        <v>1</v>
      </c>
      <c r="BE13">
        <v>0</v>
      </c>
      <c r="BF13">
        <v>0</v>
      </c>
      <c r="BG13">
        <v>0</v>
      </c>
      <c r="BH13">
        <v>750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"15:54:05.841"</f>
        <v>15:54:05.841</v>
      </c>
      <c r="CJ13">
        <v>2</v>
      </c>
      <c r="CK13">
        <v>2</v>
      </c>
      <c r="CL13">
        <v>0</v>
      </c>
      <c r="CM13">
        <v>2</v>
      </c>
      <c r="CN13">
        <v>0</v>
      </c>
      <c r="CO13">
        <v>2</v>
      </c>
      <c r="CP13" t="s">
        <v>119</v>
      </c>
      <c r="CQ13">
        <v>459</v>
      </c>
      <c r="CR13">
        <v>0</v>
      </c>
      <c r="CW13">
        <v>7787436</v>
      </c>
      <c r="CY13">
        <v>0</v>
      </c>
      <c r="CZ13">
        <v>1</v>
      </c>
      <c r="DA13">
        <v>1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"08/20/2020 15:54:01.377"</f>
        <v>08/20/2020 15:54:01.377</v>
      </c>
      <c r="C14" t="str">
        <f t="shared" si="0"/>
        <v>FFDFD3C0</v>
      </c>
      <c r="D14" t="s">
        <v>123</v>
      </c>
      <c r="E14">
        <v>4</v>
      </c>
      <c r="H14">
        <v>240</v>
      </c>
      <c r="I14" t="s">
        <v>124</v>
      </c>
      <c r="J14" t="s">
        <v>125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"15:54:05.836"</f>
        <v>15:54:05.836</v>
      </c>
      <c r="T14" t="str">
        <f>"15:54:05.336"</f>
        <v>15:54:05.336</v>
      </c>
      <c r="U14" t="str">
        <f t="shared" si="1"/>
        <v>A1863A</v>
      </c>
      <c r="V14">
        <v>0</v>
      </c>
      <c r="W14">
        <v>0</v>
      </c>
      <c r="X14">
        <v>1</v>
      </c>
      <c r="Z14">
        <v>0</v>
      </c>
      <c r="AA14">
        <v>8</v>
      </c>
      <c r="AB14">
        <v>3</v>
      </c>
      <c r="AC14">
        <v>0</v>
      </c>
      <c r="AD14">
        <v>9</v>
      </c>
      <c r="AE14">
        <v>0</v>
      </c>
      <c r="AF14">
        <v>0</v>
      </c>
      <c r="AG14">
        <v>2</v>
      </c>
      <c r="AH14">
        <v>0</v>
      </c>
      <c r="AI14" t="s">
        <v>116</v>
      </c>
      <c r="AJ14">
        <v>42.207605999999998</v>
      </c>
      <c r="AK14" t="s">
        <v>129</v>
      </c>
      <c r="AL14">
        <v>-89.083220999999995</v>
      </c>
      <c r="AM14">
        <v>100</v>
      </c>
      <c r="AN14">
        <v>600</v>
      </c>
      <c r="AO14" t="s">
        <v>118</v>
      </c>
      <c r="AP14">
        <v>0</v>
      </c>
      <c r="AQ14">
        <v>0</v>
      </c>
      <c r="AR14">
        <v>0</v>
      </c>
      <c r="AZ14">
        <v>1200</v>
      </c>
      <c r="BA14">
        <v>1</v>
      </c>
      <c r="BB14" t="str">
        <f t="shared" si="2"/>
        <v xml:space="preserve">N198DM  </v>
      </c>
      <c r="BC14">
        <v>1</v>
      </c>
      <c r="BE14">
        <v>0</v>
      </c>
      <c r="BF14">
        <v>0</v>
      </c>
      <c r="BG14">
        <v>0</v>
      </c>
      <c r="BH14">
        <v>750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"15:54:05.841"</f>
        <v>15:54:05.841</v>
      </c>
      <c r="CJ14">
        <v>2</v>
      </c>
      <c r="CK14">
        <v>2</v>
      </c>
      <c r="CL14">
        <v>0</v>
      </c>
      <c r="CM14">
        <v>2</v>
      </c>
      <c r="CN14">
        <v>0</v>
      </c>
      <c r="CO14">
        <v>2</v>
      </c>
      <c r="CP14" t="s">
        <v>119</v>
      </c>
      <c r="CQ14">
        <v>459</v>
      </c>
      <c r="CR14">
        <v>0</v>
      </c>
      <c r="CW14">
        <v>7787436</v>
      </c>
      <c r="CY14">
        <v>0</v>
      </c>
      <c r="CZ14">
        <v>1</v>
      </c>
      <c r="DA14">
        <v>1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"08/20/2020 15:54:01.377"</f>
        <v>08/20/2020 15:54:01.377</v>
      </c>
      <c r="C15" t="str">
        <f t="shared" si="0"/>
        <v>FFDFD3C0</v>
      </c>
      <c r="D15" t="s">
        <v>120</v>
      </c>
      <c r="E15">
        <v>11</v>
      </c>
      <c r="F15">
        <v>1011</v>
      </c>
      <c r="G15" t="s">
        <v>121</v>
      </c>
      <c r="J15" t="s">
        <v>122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"15:54:05.836"</f>
        <v>15:54:05.836</v>
      </c>
      <c r="T15" t="str">
        <f>"15:54:05.336"</f>
        <v>15:54:05.336</v>
      </c>
      <c r="U15" t="str">
        <f t="shared" si="1"/>
        <v>A1863A</v>
      </c>
      <c r="V15">
        <v>0</v>
      </c>
      <c r="W15">
        <v>0</v>
      </c>
      <c r="X15">
        <v>1</v>
      </c>
      <c r="Z15">
        <v>0</v>
      </c>
      <c r="AA15">
        <v>8</v>
      </c>
      <c r="AB15">
        <v>3</v>
      </c>
      <c r="AC15">
        <v>0</v>
      </c>
      <c r="AD15">
        <v>9</v>
      </c>
      <c r="AE15">
        <v>0</v>
      </c>
      <c r="AF15">
        <v>0</v>
      </c>
      <c r="AG15">
        <v>2</v>
      </c>
      <c r="AH15">
        <v>0</v>
      </c>
      <c r="AI15" t="s">
        <v>116</v>
      </c>
      <c r="AJ15">
        <v>42.207605999999998</v>
      </c>
      <c r="AK15" t="s">
        <v>129</v>
      </c>
      <c r="AL15">
        <v>-89.083220999999995</v>
      </c>
      <c r="AM15">
        <v>100</v>
      </c>
      <c r="AN15">
        <v>600</v>
      </c>
      <c r="AO15" t="s">
        <v>118</v>
      </c>
      <c r="AP15">
        <v>0</v>
      </c>
      <c r="AQ15">
        <v>0</v>
      </c>
      <c r="AR15">
        <v>0</v>
      </c>
      <c r="AZ15">
        <v>1200</v>
      </c>
      <c r="BA15">
        <v>1</v>
      </c>
      <c r="BB15" t="str">
        <f t="shared" si="2"/>
        <v xml:space="preserve">N198DM  </v>
      </c>
      <c r="BC15">
        <v>1</v>
      </c>
      <c r="BE15">
        <v>0</v>
      </c>
      <c r="BF15">
        <v>0</v>
      </c>
      <c r="BG15">
        <v>0</v>
      </c>
      <c r="BH15">
        <v>750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"15:54:05.841"</f>
        <v>15:54:05.841</v>
      </c>
      <c r="CJ15">
        <v>2</v>
      </c>
      <c r="CK15">
        <v>2</v>
      </c>
      <c r="CL15">
        <v>0</v>
      </c>
      <c r="CM15">
        <v>2</v>
      </c>
      <c r="CN15">
        <v>0</v>
      </c>
      <c r="CO15">
        <v>2</v>
      </c>
      <c r="CP15" t="s">
        <v>119</v>
      </c>
      <c r="CQ15">
        <v>459</v>
      </c>
      <c r="CR15">
        <v>0</v>
      </c>
      <c r="CW15">
        <v>7787436</v>
      </c>
      <c r="CY15">
        <v>0</v>
      </c>
      <c r="CZ15">
        <v>1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"08/20/2020 15:54:01.377"</f>
        <v>08/20/2020 15:54:01.377</v>
      </c>
      <c r="C16" t="str">
        <f t="shared" si="0"/>
        <v>FFDFD3C0</v>
      </c>
      <c r="D16" t="s">
        <v>126</v>
      </c>
      <c r="E16">
        <v>1</v>
      </c>
      <c r="H16">
        <v>12</v>
      </c>
      <c r="I16" t="s">
        <v>121</v>
      </c>
      <c r="J16" t="s">
        <v>125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"15:54:05.836"</f>
        <v>15:54:05.836</v>
      </c>
      <c r="T16" t="str">
        <f>"15:54:05.336"</f>
        <v>15:54:05.336</v>
      </c>
      <c r="U16" t="str">
        <f t="shared" si="1"/>
        <v>A1863A</v>
      </c>
      <c r="V16">
        <v>0</v>
      </c>
      <c r="W16">
        <v>0</v>
      </c>
      <c r="X16">
        <v>1</v>
      </c>
      <c r="Z16">
        <v>0</v>
      </c>
      <c r="AA16">
        <v>8</v>
      </c>
      <c r="AB16">
        <v>3</v>
      </c>
      <c r="AC16">
        <v>0</v>
      </c>
      <c r="AD16">
        <v>9</v>
      </c>
      <c r="AE16">
        <v>0</v>
      </c>
      <c r="AF16">
        <v>0</v>
      </c>
      <c r="AG16">
        <v>2</v>
      </c>
      <c r="AH16">
        <v>0</v>
      </c>
      <c r="AI16" t="s">
        <v>116</v>
      </c>
      <c r="AJ16">
        <v>42.207605999999998</v>
      </c>
      <c r="AK16" t="s">
        <v>129</v>
      </c>
      <c r="AL16">
        <v>-89.083220999999995</v>
      </c>
      <c r="AM16">
        <v>100</v>
      </c>
      <c r="AN16">
        <v>600</v>
      </c>
      <c r="AO16" t="s">
        <v>118</v>
      </c>
      <c r="AP16">
        <v>0</v>
      </c>
      <c r="AQ16">
        <v>0</v>
      </c>
      <c r="AR16">
        <v>0</v>
      </c>
      <c r="AZ16">
        <v>1200</v>
      </c>
      <c r="BA16">
        <v>1</v>
      </c>
      <c r="BB16" t="str">
        <f t="shared" si="2"/>
        <v xml:space="preserve">N198DM  </v>
      </c>
      <c r="BC16">
        <v>1</v>
      </c>
      <c r="BE16">
        <v>0</v>
      </c>
      <c r="BF16">
        <v>0</v>
      </c>
      <c r="BG16">
        <v>0</v>
      </c>
      <c r="BH16">
        <v>750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"15:54:05.841"</f>
        <v>15:54:05.841</v>
      </c>
      <c r="CJ16">
        <v>2</v>
      </c>
      <c r="CK16">
        <v>2</v>
      </c>
      <c r="CL16">
        <v>0</v>
      </c>
      <c r="CM16">
        <v>2</v>
      </c>
      <c r="CN16">
        <v>0</v>
      </c>
      <c r="CO16">
        <v>2</v>
      </c>
      <c r="CP16" t="s">
        <v>119</v>
      </c>
      <c r="CQ16">
        <v>459</v>
      </c>
      <c r="CR16">
        <v>0</v>
      </c>
      <c r="CW16">
        <v>7787436</v>
      </c>
      <c r="CY16">
        <v>0</v>
      </c>
      <c r="CZ16">
        <v>1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"08/20/2020 15:54:02.338"</f>
        <v>08/20/2020 15:54:02.338</v>
      </c>
      <c r="C17" t="str">
        <f t="shared" si="0"/>
        <v>FFDFD3C0</v>
      </c>
      <c r="D17" t="s">
        <v>127</v>
      </c>
      <c r="E17">
        <v>44</v>
      </c>
      <c r="H17">
        <v>151</v>
      </c>
      <c r="I17" t="s">
        <v>128</v>
      </c>
      <c r="J17" t="s">
        <v>125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"15:54:06.844"</f>
        <v>15:54:06.844</v>
      </c>
      <c r="T17" t="str">
        <f>"15:54:06.344"</f>
        <v>15:54:06.344</v>
      </c>
      <c r="U17" t="str">
        <f t="shared" si="1"/>
        <v>A1863A</v>
      </c>
      <c r="V17">
        <v>0</v>
      </c>
      <c r="W17">
        <v>0</v>
      </c>
      <c r="X17">
        <v>1</v>
      </c>
      <c r="Z17">
        <v>0</v>
      </c>
      <c r="AA17">
        <v>8</v>
      </c>
      <c r="AB17">
        <v>3</v>
      </c>
      <c r="AC17">
        <v>0</v>
      </c>
      <c r="AD17">
        <v>9</v>
      </c>
      <c r="AE17">
        <v>0</v>
      </c>
      <c r="AF17">
        <v>0</v>
      </c>
      <c r="AG17">
        <v>2</v>
      </c>
      <c r="AH17">
        <v>0</v>
      </c>
      <c r="AI17" t="s">
        <v>116</v>
      </c>
      <c r="AJ17">
        <v>42.207605999999998</v>
      </c>
      <c r="AK17" t="s">
        <v>129</v>
      </c>
      <c r="AL17">
        <v>-89.083220999999995</v>
      </c>
      <c r="AM17">
        <v>100</v>
      </c>
      <c r="AN17">
        <v>600</v>
      </c>
      <c r="AO17" t="s">
        <v>118</v>
      </c>
      <c r="AP17">
        <v>0</v>
      </c>
      <c r="AQ17">
        <v>0</v>
      </c>
      <c r="AR17">
        <v>0</v>
      </c>
      <c r="AZ17">
        <v>1200</v>
      </c>
      <c r="BA17">
        <v>1</v>
      </c>
      <c r="BB17" t="str">
        <f t="shared" si="2"/>
        <v xml:space="preserve">N198DM  </v>
      </c>
      <c r="BC17">
        <v>1</v>
      </c>
      <c r="BE17">
        <v>0</v>
      </c>
      <c r="BF17">
        <v>0</v>
      </c>
      <c r="BG17">
        <v>0</v>
      </c>
      <c r="BH17">
        <v>750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"15:54:06.848"</f>
        <v>15:54:06.848</v>
      </c>
      <c r="CJ17">
        <v>2</v>
      </c>
      <c r="CK17">
        <v>2</v>
      </c>
      <c r="CL17">
        <v>0</v>
      </c>
      <c r="CM17">
        <v>2</v>
      </c>
      <c r="CN17">
        <v>0</v>
      </c>
      <c r="CO17">
        <v>2</v>
      </c>
      <c r="CP17" t="s">
        <v>119</v>
      </c>
      <c r="CQ17">
        <v>459</v>
      </c>
      <c r="CR17">
        <v>0</v>
      </c>
      <c r="CW17">
        <v>7788530</v>
      </c>
      <c r="CY17">
        <v>0</v>
      </c>
      <c r="CZ17">
        <v>1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"08/20/2020 15:54:02.338"</f>
        <v>08/20/2020 15:54:02.338</v>
      </c>
      <c r="C18" t="str">
        <f t="shared" si="0"/>
        <v>FFDFD3C0</v>
      </c>
      <c r="D18" t="s">
        <v>113</v>
      </c>
      <c r="E18">
        <v>8</v>
      </c>
      <c r="F18">
        <v>2008</v>
      </c>
      <c r="G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"15:54:06.844"</f>
        <v>15:54:06.844</v>
      </c>
      <c r="T18" t="str">
        <f>"15:54:06.344"</f>
        <v>15:54:06.344</v>
      </c>
      <c r="U18" t="str">
        <f t="shared" si="1"/>
        <v>A1863A</v>
      </c>
      <c r="V18">
        <v>0</v>
      </c>
      <c r="W18">
        <v>0</v>
      </c>
      <c r="X18">
        <v>1</v>
      </c>
      <c r="Z18">
        <v>0</v>
      </c>
      <c r="AA18">
        <v>8</v>
      </c>
      <c r="AB18">
        <v>3</v>
      </c>
      <c r="AC18">
        <v>0</v>
      </c>
      <c r="AD18">
        <v>9</v>
      </c>
      <c r="AE18">
        <v>0</v>
      </c>
      <c r="AF18">
        <v>0</v>
      </c>
      <c r="AG18">
        <v>2</v>
      </c>
      <c r="AH18">
        <v>0</v>
      </c>
      <c r="AI18" t="s">
        <v>116</v>
      </c>
      <c r="AJ18">
        <v>42.207605999999998</v>
      </c>
      <c r="AK18" t="s">
        <v>129</v>
      </c>
      <c r="AL18">
        <v>-89.083220999999995</v>
      </c>
      <c r="AM18">
        <v>100</v>
      </c>
      <c r="AN18">
        <v>600</v>
      </c>
      <c r="AO18" t="s">
        <v>118</v>
      </c>
      <c r="AP18">
        <v>0</v>
      </c>
      <c r="AQ18">
        <v>0</v>
      </c>
      <c r="AR18">
        <v>0</v>
      </c>
      <c r="AZ18">
        <v>1200</v>
      </c>
      <c r="BA18">
        <v>1</v>
      </c>
      <c r="BB18" t="str">
        <f t="shared" si="2"/>
        <v xml:space="preserve">N198DM  </v>
      </c>
      <c r="BC18">
        <v>1</v>
      </c>
      <c r="BE18">
        <v>0</v>
      </c>
      <c r="BF18">
        <v>0</v>
      </c>
      <c r="BG18">
        <v>0</v>
      </c>
      <c r="BH18">
        <v>750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"15:54:06.848"</f>
        <v>15:54:06.848</v>
      </c>
      <c r="CJ18">
        <v>2</v>
      </c>
      <c r="CK18">
        <v>2</v>
      </c>
      <c r="CL18">
        <v>0</v>
      </c>
      <c r="CM18">
        <v>2</v>
      </c>
      <c r="CN18">
        <v>0</v>
      </c>
      <c r="CO18">
        <v>2</v>
      </c>
      <c r="CP18" t="s">
        <v>119</v>
      </c>
      <c r="CQ18">
        <v>459</v>
      </c>
      <c r="CR18">
        <v>0</v>
      </c>
      <c r="CW18">
        <v>7788530</v>
      </c>
      <c r="CY18">
        <v>0</v>
      </c>
      <c r="CZ18">
        <v>1</v>
      </c>
      <c r="DA18">
        <v>1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"08/20/2020 15:54:02.338"</f>
        <v>08/20/2020 15:54:02.338</v>
      </c>
      <c r="C19" t="str">
        <f t="shared" si="0"/>
        <v>FFDFD3C0</v>
      </c>
      <c r="D19" t="s">
        <v>120</v>
      </c>
      <c r="E19">
        <v>11</v>
      </c>
      <c r="F19">
        <v>1011</v>
      </c>
      <c r="G19" t="s">
        <v>121</v>
      </c>
      <c r="J19" t="s">
        <v>122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"15:54:06.844"</f>
        <v>15:54:06.844</v>
      </c>
      <c r="T19" t="str">
        <f>"15:54:06.344"</f>
        <v>15:54:06.344</v>
      </c>
      <c r="U19" t="str">
        <f t="shared" si="1"/>
        <v>A1863A</v>
      </c>
      <c r="V19">
        <v>0</v>
      </c>
      <c r="W19">
        <v>0</v>
      </c>
      <c r="X19">
        <v>1</v>
      </c>
      <c r="Z19">
        <v>0</v>
      </c>
      <c r="AA19">
        <v>8</v>
      </c>
      <c r="AB19">
        <v>3</v>
      </c>
      <c r="AC19">
        <v>0</v>
      </c>
      <c r="AD19">
        <v>9</v>
      </c>
      <c r="AE19">
        <v>0</v>
      </c>
      <c r="AF19">
        <v>0</v>
      </c>
      <c r="AG19">
        <v>2</v>
      </c>
      <c r="AH19">
        <v>0</v>
      </c>
      <c r="AI19" t="s">
        <v>116</v>
      </c>
      <c r="AJ19">
        <v>42.207605999999998</v>
      </c>
      <c r="AK19" t="s">
        <v>129</v>
      </c>
      <c r="AL19">
        <v>-89.083220999999995</v>
      </c>
      <c r="AM19">
        <v>100</v>
      </c>
      <c r="AN19">
        <v>600</v>
      </c>
      <c r="AO19" t="s">
        <v>118</v>
      </c>
      <c r="AP19">
        <v>0</v>
      </c>
      <c r="AQ19">
        <v>0</v>
      </c>
      <c r="AR19">
        <v>0</v>
      </c>
      <c r="AZ19">
        <v>1200</v>
      </c>
      <c r="BA19">
        <v>1</v>
      </c>
      <c r="BB19" t="str">
        <f t="shared" si="2"/>
        <v xml:space="preserve">N198DM  </v>
      </c>
      <c r="BC19">
        <v>1</v>
      </c>
      <c r="BE19">
        <v>0</v>
      </c>
      <c r="BF19">
        <v>0</v>
      </c>
      <c r="BG19">
        <v>0</v>
      </c>
      <c r="BH19">
        <v>750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"15:54:06.848"</f>
        <v>15:54:06.848</v>
      </c>
      <c r="CJ19">
        <v>2</v>
      </c>
      <c r="CK19">
        <v>2</v>
      </c>
      <c r="CL19">
        <v>0</v>
      </c>
      <c r="CM19">
        <v>2</v>
      </c>
      <c r="CN19">
        <v>0</v>
      </c>
      <c r="CO19">
        <v>2</v>
      </c>
      <c r="CP19" t="s">
        <v>119</v>
      </c>
      <c r="CQ19">
        <v>459</v>
      </c>
      <c r="CR19">
        <v>0</v>
      </c>
      <c r="CW19">
        <v>7788530</v>
      </c>
      <c r="CY19">
        <v>0</v>
      </c>
      <c r="CZ19">
        <v>1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"08/20/2020 15:54:02.338"</f>
        <v>08/20/2020 15:54:02.338</v>
      </c>
      <c r="C20" t="str">
        <f t="shared" si="0"/>
        <v>FFDFD3C0</v>
      </c>
      <c r="D20" t="s">
        <v>123</v>
      </c>
      <c r="E20">
        <v>4</v>
      </c>
      <c r="H20">
        <v>240</v>
      </c>
      <c r="I20" t="s">
        <v>124</v>
      </c>
      <c r="J20" t="s">
        <v>125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"15:54:06.844"</f>
        <v>15:54:06.844</v>
      </c>
      <c r="T20" t="str">
        <f>"15:54:06.344"</f>
        <v>15:54:06.344</v>
      </c>
      <c r="U20" t="str">
        <f t="shared" si="1"/>
        <v>A1863A</v>
      </c>
      <c r="V20">
        <v>0</v>
      </c>
      <c r="W20">
        <v>0</v>
      </c>
      <c r="X20">
        <v>1</v>
      </c>
      <c r="Z20">
        <v>0</v>
      </c>
      <c r="AA20">
        <v>8</v>
      </c>
      <c r="AB20">
        <v>3</v>
      </c>
      <c r="AC20">
        <v>0</v>
      </c>
      <c r="AD20">
        <v>9</v>
      </c>
      <c r="AE20">
        <v>0</v>
      </c>
      <c r="AF20">
        <v>0</v>
      </c>
      <c r="AG20">
        <v>2</v>
      </c>
      <c r="AH20">
        <v>0</v>
      </c>
      <c r="AI20" t="s">
        <v>116</v>
      </c>
      <c r="AJ20">
        <v>42.207605999999998</v>
      </c>
      <c r="AK20" t="s">
        <v>129</v>
      </c>
      <c r="AL20">
        <v>-89.083220999999995</v>
      </c>
      <c r="AM20">
        <v>100</v>
      </c>
      <c r="AN20">
        <v>600</v>
      </c>
      <c r="AO20" t="s">
        <v>118</v>
      </c>
      <c r="AP20">
        <v>0</v>
      </c>
      <c r="AQ20">
        <v>0</v>
      </c>
      <c r="AR20">
        <v>0</v>
      </c>
      <c r="AZ20">
        <v>1200</v>
      </c>
      <c r="BA20">
        <v>1</v>
      </c>
      <c r="BB20" t="str">
        <f t="shared" si="2"/>
        <v xml:space="preserve">N198DM  </v>
      </c>
      <c r="BC20">
        <v>1</v>
      </c>
      <c r="BE20">
        <v>0</v>
      </c>
      <c r="BF20">
        <v>0</v>
      </c>
      <c r="BG20">
        <v>0</v>
      </c>
      <c r="BH20">
        <v>750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"15:54:06.848"</f>
        <v>15:54:06.848</v>
      </c>
      <c r="CJ20">
        <v>2</v>
      </c>
      <c r="CK20">
        <v>2</v>
      </c>
      <c r="CL20">
        <v>0</v>
      </c>
      <c r="CM20">
        <v>2</v>
      </c>
      <c r="CN20">
        <v>0</v>
      </c>
      <c r="CO20">
        <v>2</v>
      </c>
      <c r="CP20" t="s">
        <v>119</v>
      </c>
      <c r="CQ20">
        <v>459</v>
      </c>
      <c r="CR20">
        <v>0</v>
      </c>
      <c r="CW20">
        <v>7788530</v>
      </c>
      <c r="CY20">
        <v>0</v>
      </c>
      <c r="CZ20">
        <v>1</v>
      </c>
      <c r="DA20">
        <v>1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"08/20/2020 15:54:02.338"</f>
        <v>08/20/2020 15:54:02.338</v>
      </c>
      <c r="C21" t="str">
        <f t="shared" si="0"/>
        <v>FFDFD3C0</v>
      </c>
      <c r="D21" t="s">
        <v>126</v>
      </c>
      <c r="E21">
        <v>1</v>
      </c>
      <c r="H21">
        <v>12</v>
      </c>
      <c r="I21" t="s">
        <v>121</v>
      </c>
      <c r="J21" t="s">
        <v>125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"15:54:06.844"</f>
        <v>15:54:06.844</v>
      </c>
      <c r="T21" t="str">
        <f>"15:54:06.344"</f>
        <v>15:54:06.344</v>
      </c>
      <c r="U21" t="str">
        <f t="shared" si="1"/>
        <v>A1863A</v>
      </c>
      <c r="V21">
        <v>0</v>
      </c>
      <c r="W21">
        <v>0</v>
      </c>
      <c r="X21">
        <v>1</v>
      </c>
      <c r="Z21">
        <v>0</v>
      </c>
      <c r="AA21">
        <v>8</v>
      </c>
      <c r="AB21">
        <v>3</v>
      </c>
      <c r="AC21">
        <v>0</v>
      </c>
      <c r="AD21">
        <v>9</v>
      </c>
      <c r="AE21">
        <v>0</v>
      </c>
      <c r="AF21">
        <v>0</v>
      </c>
      <c r="AG21">
        <v>2</v>
      </c>
      <c r="AH21">
        <v>0</v>
      </c>
      <c r="AI21" t="s">
        <v>116</v>
      </c>
      <c r="AJ21">
        <v>42.207605999999998</v>
      </c>
      <c r="AK21" t="s">
        <v>129</v>
      </c>
      <c r="AL21">
        <v>-89.083220999999995</v>
      </c>
      <c r="AM21">
        <v>100</v>
      </c>
      <c r="AN21">
        <v>600</v>
      </c>
      <c r="AO21" t="s">
        <v>118</v>
      </c>
      <c r="AP21">
        <v>0</v>
      </c>
      <c r="AQ21">
        <v>0</v>
      </c>
      <c r="AR21">
        <v>0</v>
      </c>
      <c r="AZ21">
        <v>1200</v>
      </c>
      <c r="BA21">
        <v>1</v>
      </c>
      <c r="BB21" t="str">
        <f t="shared" si="2"/>
        <v xml:space="preserve">N198DM  </v>
      </c>
      <c r="BC21">
        <v>1</v>
      </c>
      <c r="BE21">
        <v>0</v>
      </c>
      <c r="BF21">
        <v>0</v>
      </c>
      <c r="BG21">
        <v>0</v>
      </c>
      <c r="BH21">
        <v>750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"15:54:06.848"</f>
        <v>15:54:06.848</v>
      </c>
      <c r="CJ21">
        <v>2</v>
      </c>
      <c r="CK21">
        <v>2</v>
      </c>
      <c r="CL21">
        <v>0</v>
      </c>
      <c r="CM21">
        <v>2</v>
      </c>
      <c r="CN21">
        <v>0</v>
      </c>
      <c r="CO21">
        <v>2</v>
      </c>
      <c r="CP21" t="s">
        <v>119</v>
      </c>
      <c r="CQ21">
        <v>459</v>
      </c>
      <c r="CR21">
        <v>0</v>
      </c>
      <c r="CW21">
        <v>7788530</v>
      </c>
      <c r="CY21">
        <v>0</v>
      </c>
      <c r="CZ21">
        <v>1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"08/20/2020 15:54:04.919"</f>
        <v>08/20/2020 15:54:04.919</v>
      </c>
      <c r="C22" t="str">
        <f t="shared" si="0"/>
        <v>FFDFD3C0</v>
      </c>
      <c r="D22" t="s">
        <v>127</v>
      </c>
      <c r="E22">
        <v>44</v>
      </c>
      <c r="H22">
        <v>151</v>
      </c>
      <c r="I22" t="s">
        <v>128</v>
      </c>
      <c r="J22" t="s">
        <v>125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"15:54:09.414"</f>
        <v>15:54:09.414</v>
      </c>
      <c r="T22" t="str">
        <f>"15:54:08.514"</f>
        <v>15:54:08.514</v>
      </c>
      <c r="U22" t="str">
        <f t="shared" si="1"/>
        <v>A1863A</v>
      </c>
      <c r="V22">
        <v>0</v>
      </c>
      <c r="W22">
        <v>0</v>
      </c>
      <c r="X22">
        <v>1</v>
      </c>
      <c r="Z22">
        <v>0</v>
      </c>
      <c r="AA22">
        <v>8</v>
      </c>
      <c r="AB22">
        <v>3</v>
      </c>
      <c r="AC22">
        <v>0</v>
      </c>
      <c r="AD22">
        <v>9</v>
      </c>
      <c r="AE22">
        <v>0</v>
      </c>
      <c r="AF22">
        <v>0</v>
      </c>
      <c r="AG22">
        <v>2</v>
      </c>
      <c r="AH22">
        <v>0</v>
      </c>
      <c r="AI22" t="s">
        <v>116</v>
      </c>
      <c r="AJ22">
        <v>42.207605999999998</v>
      </c>
      <c r="AK22" t="s">
        <v>130</v>
      </c>
      <c r="AL22">
        <v>-89.083285000000004</v>
      </c>
      <c r="AM22">
        <v>100</v>
      </c>
      <c r="AN22">
        <v>600</v>
      </c>
      <c r="AO22" t="s">
        <v>118</v>
      </c>
      <c r="AP22">
        <v>0</v>
      </c>
      <c r="AQ22">
        <v>0</v>
      </c>
      <c r="AR22">
        <v>0</v>
      </c>
      <c r="AZ22">
        <v>1200</v>
      </c>
      <c r="BA22">
        <v>1</v>
      </c>
      <c r="BB22" t="str">
        <f t="shared" si="2"/>
        <v xml:space="preserve">N198DM  </v>
      </c>
      <c r="BC22">
        <v>1</v>
      </c>
      <c r="BE22">
        <v>0</v>
      </c>
      <c r="BF22">
        <v>0</v>
      </c>
      <c r="BG22">
        <v>0</v>
      </c>
      <c r="BH22">
        <v>725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"15:54:09.419"</f>
        <v>15:54:09.419</v>
      </c>
      <c r="CJ22">
        <v>2</v>
      </c>
      <c r="CK22">
        <v>2</v>
      </c>
      <c r="CL22">
        <v>0</v>
      </c>
      <c r="CM22">
        <v>2</v>
      </c>
      <c r="CN22">
        <v>0</v>
      </c>
      <c r="CO22">
        <v>1</v>
      </c>
      <c r="CP22" t="s">
        <v>119</v>
      </c>
      <c r="CQ22">
        <v>459</v>
      </c>
      <c r="CR22">
        <v>1</v>
      </c>
      <c r="CW22">
        <v>11219128</v>
      </c>
      <c r="CY22">
        <v>0</v>
      </c>
      <c r="CZ22">
        <v>1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"08/20/2020 15:54:04.919"</f>
        <v>08/20/2020 15:54:04.919</v>
      </c>
      <c r="C23" t="str">
        <f t="shared" si="0"/>
        <v>FFDFD3C0</v>
      </c>
      <c r="D23" t="s">
        <v>113</v>
      </c>
      <c r="E23">
        <v>8</v>
      </c>
      <c r="F23">
        <v>2008</v>
      </c>
      <c r="G23" t="s">
        <v>114</v>
      </c>
      <c r="J23" t="s">
        <v>115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"15:54:09.414"</f>
        <v>15:54:09.414</v>
      </c>
      <c r="T23" t="str">
        <f>"15:54:08.514"</f>
        <v>15:54:08.514</v>
      </c>
      <c r="U23" t="str">
        <f t="shared" si="1"/>
        <v>A1863A</v>
      </c>
      <c r="V23">
        <v>0</v>
      </c>
      <c r="W23">
        <v>0</v>
      </c>
      <c r="X23">
        <v>1</v>
      </c>
      <c r="Z23">
        <v>0</v>
      </c>
      <c r="AA23">
        <v>8</v>
      </c>
      <c r="AB23">
        <v>3</v>
      </c>
      <c r="AC23">
        <v>0</v>
      </c>
      <c r="AD23">
        <v>9</v>
      </c>
      <c r="AE23">
        <v>0</v>
      </c>
      <c r="AF23">
        <v>0</v>
      </c>
      <c r="AG23">
        <v>2</v>
      </c>
      <c r="AH23">
        <v>0</v>
      </c>
      <c r="AI23" t="s">
        <v>116</v>
      </c>
      <c r="AJ23">
        <v>42.207605999999998</v>
      </c>
      <c r="AK23" t="s">
        <v>130</v>
      </c>
      <c r="AL23">
        <v>-89.083285000000004</v>
      </c>
      <c r="AM23">
        <v>100</v>
      </c>
      <c r="AN23">
        <v>600</v>
      </c>
      <c r="AO23" t="s">
        <v>118</v>
      </c>
      <c r="AP23">
        <v>0</v>
      </c>
      <c r="AQ23">
        <v>0</v>
      </c>
      <c r="AR23">
        <v>0</v>
      </c>
      <c r="AZ23">
        <v>1200</v>
      </c>
      <c r="BA23">
        <v>1</v>
      </c>
      <c r="BB23" t="str">
        <f t="shared" si="2"/>
        <v xml:space="preserve">N198DM  </v>
      </c>
      <c r="BC23">
        <v>1</v>
      </c>
      <c r="BE23">
        <v>0</v>
      </c>
      <c r="BF23">
        <v>0</v>
      </c>
      <c r="BG23">
        <v>0</v>
      </c>
      <c r="BH23">
        <v>725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"15:54:09.419"</f>
        <v>15:54:09.419</v>
      </c>
      <c r="CJ23">
        <v>2</v>
      </c>
      <c r="CK23">
        <v>2</v>
      </c>
      <c r="CL23">
        <v>0</v>
      </c>
      <c r="CM23">
        <v>2</v>
      </c>
      <c r="CN23">
        <v>0</v>
      </c>
      <c r="CO23">
        <v>1</v>
      </c>
      <c r="CP23" t="s">
        <v>119</v>
      </c>
      <c r="CQ23">
        <v>459</v>
      </c>
      <c r="CR23">
        <v>1</v>
      </c>
      <c r="CW23">
        <v>11219128</v>
      </c>
      <c r="CY23">
        <v>0</v>
      </c>
      <c r="CZ23">
        <v>1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"08/20/2020 15:54:04.919"</f>
        <v>08/20/2020 15:54:04.919</v>
      </c>
      <c r="C24" t="str">
        <f t="shared" si="0"/>
        <v>FFDFD3C0</v>
      </c>
      <c r="D24" t="s">
        <v>123</v>
      </c>
      <c r="E24">
        <v>4</v>
      </c>
      <c r="H24">
        <v>240</v>
      </c>
      <c r="I24" t="s">
        <v>124</v>
      </c>
      <c r="J24" t="s">
        <v>125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"15:54:09.414"</f>
        <v>15:54:09.414</v>
      </c>
      <c r="T24" t="str">
        <f>"15:54:08.514"</f>
        <v>15:54:08.514</v>
      </c>
      <c r="U24" t="str">
        <f t="shared" si="1"/>
        <v>A1863A</v>
      </c>
      <c r="V24">
        <v>0</v>
      </c>
      <c r="W24">
        <v>0</v>
      </c>
      <c r="X24">
        <v>1</v>
      </c>
      <c r="Z24">
        <v>0</v>
      </c>
      <c r="AA24">
        <v>8</v>
      </c>
      <c r="AB24">
        <v>3</v>
      </c>
      <c r="AC24">
        <v>0</v>
      </c>
      <c r="AD24">
        <v>9</v>
      </c>
      <c r="AE24">
        <v>0</v>
      </c>
      <c r="AF24">
        <v>0</v>
      </c>
      <c r="AG24">
        <v>2</v>
      </c>
      <c r="AH24">
        <v>0</v>
      </c>
      <c r="AI24" t="s">
        <v>116</v>
      </c>
      <c r="AJ24">
        <v>42.207605999999998</v>
      </c>
      <c r="AK24" t="s">
        <v>130</v>
      </c>
      <c r="AL24">
        <v>-89.083285000000004</v>
      </c>
      <c r="AM24">
        <v>100</v>
      </c>
      <c r="AN24">
        <v>600</v>
      </c>
      <c r="AO24" t="s">
        <v>118</v>
      </c>
      <c r="AP24">
        <v>0</v>
      </c>
      <c r="AQ24">
        <v>0</v>
      </c>
      <c r="AR24">
        <v>0</v>
      </c>
      <c r="AZ24">
        <v>1200</v>
      </c>
      <c r="BA24">
        <v>1</v>
      </c>
      <c r="BB24" t="str">
        <f t="shared" si="2"/>
        <v xml:space="preserve">N198DM  </v>
      </c>
      <c r="BC24">
        <v>1</v>
      </c>
      <c r="BE24">
        <v>0</v>
      </c>
      <c r="BF24">
        <v>0</v>
      </c>
      <c r="BG24">
        <v>0</v>
      </c>
      <c r="BH24">
        <v>725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"15:54:09.419"</f>
        <v>15:54:09.419</v>
      </c>
      <c r="CJ24">
        <v>2</v>
      </c>
      <c r="CK24">
        <v>2</v>
      </c>
      <c r="CL24">
        <v>0</v>
      </c>
      <c r="CM24">
        <v>2</v>
      </c>
      <c r="CN24">
        <v>0</v>
      </c>
      <c r="CO24">
        <v>1</v>
      </c>
      <c r="CP24" t="s">
        <v>119</v>
      </c>
      <c r="CQ24">
        <v>459</v>
      </c>
      <c r="CR24">
        <v>1</v>
      </c>
      <c r="CW24">
        <v>11219128</v>
      </c>
      <c r="CY24">
        <v>0</v>
      </c>
      <c r="CZ24">
        <v>1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"08/20/2020 15:54:04.919"</f>
        <v>08/20/2020 15:54:04.919</v>
      </c>
      <c r="C25" t="str">
        <f t="shared" si="0"/>
        <v>FFDFD3C0</v>
      </c>
      <c r="D25" t="s">
        <v>126</v>
      </c>
      <c r="E25">
        <v>1</v>
      </c>
      <c r="H25">
        <v>12</v>
      </c>
      <c r="I25" t="s">
        <v>121</v>
      </c>
      <c r="J25" t="s">
        <v>125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"15:54:09.414"</f>
        <v>15:54:09.414</v>
      </c>
      <c r="T25" t="str">
        <f>"15:54:08.514"</f>
        <v>15:54:08.514</v>
      </c>
      <c r="U25" t="str">
        <f t="shared" si="1"/>
        <v>A1863A</v>
      </c>
      <c r="V25">
        <v>0</v>
      </c>
      <c r="W25">
        <v>0</v>
      </c>
      <c r="X25">
        <v>1</v>
      </c>
      <c r="Z25">
        <v>0</v>
      </c>
      <c r="AA25">
        <v>8</v>
      </c>
      <c r="AB25">
        <v>3</v>
      </c>
      <c r="AC25">
        <v>0</v>
      </c>
      <c r="AD25">
        <v>9</v>
      </c>
      <c r="AE25">
        <v>0</v>
      </c>
      <c r="AF25">
        <v>0</v>
      </c>
      <c r="AG25">
        <v>2</v>
      </c>
      <c r="AH25">
        <v>0</v>
      </c>
      <c r="AI25" t="s">
        <v>116</v>
      </c>
      <c r="AJ25">
        <v>42.207605999999998</v>
      </c>
      <c r="AK25" t="s">
        <v>130</v>
      </c>
      <c r="AL25">
        <v>-89.083285000000004</v>
      </c>
      <c r="AM25">
        <v>100</v>
      </c>
      <c r="AN25">
        <v>600</v>
      </c>
      <c r="AO25" t="s">
        <v>118</v>
      </c>
      <c r="AP25">
        <v>0</v>
      </c>
      <c r="AQ25">
        <v>0</v>
      </c>
      <c r="AR25">
        <v>0</v>
      </c>
      <c r="AZ25">
        <v>1200</v>
      </c>
      <c r="BA25">
        <v>1</v>
      </c>
      <c r="BB25" t="str">
        <f t="shared" si="2"/>
        <v xml:space="preserve">N198DM  </v>
      </c>
      <c r="BC25">
        <v>1</v>
      </c>
      <c r="BE25">
        <v>0</v>
      </c>
      <c r="BF25">
        <v>0</v>
      </c>
      <c r="BG25">
        <v>0</v>
      </c>
      <c r="BH25">
        <v>725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"15:54:09.419"</f>
        <v>15:54:09.419</v>
      </c>
      <c r="CJ25">
        <v>2</v>
      </c>
      <c r="CK25">
        <v>2</v>
      </c>
      <c r="CL25">
        <v>0</v>
      </c>
      <c r="CM25">
        <v>2</v>
      </c>
      <c r="CN25">
        <v>0</v>
      </c>
      <c r="CO25">
        <v>1</v>
      </c>
      <c r="CP25" t="s">
        <v>119</v>
      </c>
      <c r="CQ25">
        <v>459</v>
      </c>
      <c r="CR25">
        <v>1</v>
      </c>
      <c r="CW25">
        <v>11219128</v>
      </c>
      <c r="CY25">
        <v>0</v>
      </c>
      <c r="CZ25">
        <v>1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"08/20/2020 15:54:04.919"</f>
        <v>08/20/2020 15:54:04.919</v>
      </c>
      <c r="C26" t="str">
        <f t="shared" si="0"/>
        <v>FFDFD3C0</v>
      </c>
      <c r="D26" t="s">
        <v>120</v>
      </c>
      <c r="E26">
        <v>11</v>
      </c>
      <c r="F26">
        <v>1011</v>
      </c>
      <c r="G26" t="s">
        <v>121</v>
      </c>
      <c r="J26" t="s">
        <v>122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"15:54:09.414"</f>
        <v>15:54:09.414</v>
      </c>
      <c r="T26" t="str">
        <f>"15:54:08.514"</f>
        <v>15:54:08.514</v>
      </c>
      <c r="U26" t="str">
        <f t="shared" si="1"/>
        <v>A1863A</v>
      </c>
      <c r="V26">
        <v>0</v>
      </c>
      <c r="W26">
        <v>0</v>
      </c>
      <c r="X26">
        <v>1</v>
      </c>
      <c r="Z26">
        <v>0</v>
      </c>
      <c r="AA26">
        <v>8</v>
      </c>
      <c r="AB26">
        <v>3</v>
      </c>
      <c r="AC26">
        <v>0</v>
      </c>
      <c r="AD26">
        <v>9</v>
      </c>
      <c r="AE26">
        <v>0</v>
      </c>
      <c r="AF26">
        <v>0</v>
      </c>
      <c r="AG26">
        <v>2</v>
      </c>
      <c r="AH26">
        <v>0</v>
      </c>
      <c r="AI26" t="s">
        <v>116</v>
      </c>
      <c r="AJ26">
        <v>42.207605999999998</v>
      </c>
      <c r="AK26" t="s">
        <v>130</v>
      </c>
      <c r="AL26">
        <v>-89.083285000000004</v>
      </c>
      <c r="AM26">
        <v>100</v>
      </c>
      <c r="AN26">
        <v>600</v>
      </c>
      <c r="AO26" t="s">
        <v>118</v>
      </c>
      <c r="AP26">
        <v>0</v>
      </c>
      <c r="AQ26">
        <v>0</v>
      </c>
      <c r="AR26">
        <v>0</v>
      </c>
      <c r="AZ26">
        <v>1200</v>
      </c>
      <c r="BA26">
        <v>1</v>
      </c>
      <c r="BB26" t="str">
        <f t="shared" si="2"/>
        <v xml:space="preserve">N198DM  </v>
      </c>
      <c r="BC26">
        <v>1</v>
      </c>
      <c r="BE26">
        <v>0</v>
      </c>
      <c r="BF26">
        <v>0</v>
      </c>
      <c r="BG26">
        <v>0</v>
      </c>
      <c r="BH26">
        <v>725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"15:54:09.419"</f>
        <v>15:54:09.419</v>
      </c>
      <c r="CJ26">
        <v>2</v>
      </c>
      <c r="CK26">
        <v>2</v>
      </c>
      <c r="CL26">
        <v>0</v>
      </c>
      <c r="CM26">
        <v>2</v>
      </c>
      <c r="CN26">
        <v>0</v>
      </c>
      <c r="CO26">
        <v>1</v>
      </c>
      <c r="CP26" t="s">
        <v>119</v>
      </c>
      <c r="CQ26">
        <v>459</v>
      </c>
      <c r="CR26">
        <v>1</v>
      </c>
      <c r="CW26">
        <v>11219128</v>
      </c>
      <c r="CY26">
        <v>0</v>
      </c>
      <c r="CZ26">
        <v>1</v>
      </c>
      <c r="DA26">
        <v>1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"08/20/2020 15:54:10.433"</f>
        <v>08/20/2020 15:54:10.433</v>
      </c>
      <c r="C27" t="str">
        <f t="shared" si="0"/>
        <v>FFDFD3C0</v>
      </c>
      <c r="D27" t="s">
        <v>127</v>
      </c>
      <c r="E27">
        <v>44</v>
      </c>
      <c r="H27">
        <v>151</v>
      </c>
      <c r="I27" t="s">
        <v>128</v>
      </c>
      <c r="J27" t="s">
        <v>125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"15:54:14.914"</f>
        <v>15:54:14.914</v>
      </c>
      <c r="T27" t="str">
        <f>"15:54:14.714"</f>
        <v>15:54:14.714</v>
      </c>
      <c r="U27" t="str">
        <f t="shared" si="1"/>
        <v>A1863A</v>
      </c>
      <c r="V27">
        <v>0</v>
      </c>
      <c r="W27">
        <v>0</v>
      </c>
      <c r="X27">
        <v>1</v>
      </c>
      <c r="Z27">
        <v>0</v>
      </c>
      <c r="AA27">
        <v>8</v>
      </c>
      <c r="AB27">
        <v>3</v>
      </c>
      <c r="AC27">
        <v>0</v>
      </c>
      <c r="AD27">
        <v>9</v>
      </c>
      <c r="AE27">
        <v>0</v>
      </c>
      <c r="AF27">
        <v>0</v>
      </c>
      <c r="AG27">
        <v>2</v>
      </c>
      <c r="AH27">
        <v>0</v>
      </c>
      <c r="AI27" t="s">
        <v>131</v>
      </c>
      <c r="AJ27">
        <v>42.207649000000004</v>
      </c>
      <c r="AK27" t="s">
        <v>132</v>
      </c>
      <c r="AL27">
        <v>-89.083327999999995</v>
      </c>
      <c r="AM27">
        <v>100</v>
      </c>
      <c r="AN27">
        <v>600</v>
      </c>
      <c r="AO27" t="s">
        <v>118</v>
      </c>
      <c r="AP27">
        <v>0</v>
      </c>
      <c r="AQ27">
        <v>0</v>
      </c>
      <c r="AR27">
        <v>0</v>
      </c>
      <c r="AZ27">
        <v>1200</v>
      </c>
      <c r="BA27">
        <v>1</v>
      </c>
      <c r="BB27" t="str">
        <f t="shared" si="2"/>
        <v xml:space="preserve">N198DM  </v>
      </c>
      <c r="BC27">
        <v>1</v>
      </c>
      <c r="BE27">
        <v>0</v>
      </c>
      <c r="BF27">
        <v>0</v>
      </c>
      <c r="BG27">
        <v>0</v>
      </c>
      <c r="BH27">
        <v>700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"15:54:14.918"</f>
        <v>15:54:14.918</v>
      </c>
      <c r="CJ27">
        <v>2</v>
      </c>
      <c r="CK27">
        <v>2</v>
      </c>
      <c r="CL27">
        <v>0</v>
      </c>
      <c r="CM27">
        <v>2</v>
      </c>
      <c r="CN27">
        <v>0</v>
      </c>
      <c r="CO27">
        <v>2</v>
      </c>
      <c r="CP27" t="s">
        <v>119</v>
      </c>
      <c r="CQ27">
        <v>459</v>
      </c>
      <c r="CR27">
        <v>0</v>
      </c>
      <c r="CW27">
        <v>7796857</v>
      </c>
      <c r="CY27">
        <v>0</v>
      </c>
      <c r="CZ27">
        <v>1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"08/20/2020 15:54:10.433"</f>
        <v>08/20/2020 15:54:10.433</v>
      </c>
      <c r="C28" t="str">
        <f t="shared" si="0"/>
        <v>FFDFD3C0</v>
      </c>
      <c r="D28" t="s">
        <v>123</v>
      </c>
      <c r="E28">
        <v>4</v>
      </c>
      <c r="H28">
        <v>240</v>
      </c>
      <c r="I28" t="s">
        <v>124</v>
      </c>
      <c r="J28" t="s">
        <v>125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"15:54:14.914"</f>
        <v>15:54:14.914</v>
      </c>
      <c r="T28" t="str">
        <f>"15:54:14.714"</f>
        <v>15:54:14.714</v>
      </c>
      <c r="U28" t="str">
        <f t="shared" si="1"/>
        <v>A1863A</v>
      </c>
      <c r="V28">
        <v>0</v>
      </c>
      <c r="W28">
        <v>0</v>
      </c>
      <c r="X28">
        <v>1</v>
      </c>
      <c r="Z28">
        <v>0</v>
      </c>
      <c r="AA28">
        <v>8</v>
      </c>
      <c r="AB28">
        <v>3</v>
      </c>
      <c r="AC28">
        <v>0</v>
      </c>
      <c r="AD28">
        <v>9</v>
      </c>
      <c r="AE28">
        <v>0</v>
      </c>
      <c r="AF28">
        <v>0</v>
      </c>
      <c r="AG28">
        <v>2</v>
      </c>
      <c r="AH28">
        <v>0</v>
      </c>
      <c r="AI28" t="s">
        <v>131</v>
      </c>
      <c r="AJ28">
        <v>42.207649000000004</v>
      </c>
      <c r="AK28" t="s">
        <v>132</v>
      </c>
      <c r="AL28">
        <v>-89.083327999999995</v>
      </c>
      <c r="AM28">
        <v>100</v>
      </c>
      <c r="AN28">
        <v>600</v>
      </c>
      <c r="AO28" t="s">
        <v>118</v>
      </c>
      <c r="AP28">
        <v>0</v>
      </c>
      <c r="AQ28">
        <v>0</v>
      </c>
      <c r="AR28">
        <v>0</v>
      </c>
      <c r="AZ28">
        <v>1200</v>
      </c>
      <c r="BA28">
        <v>1</v>
      </c>
      <c r="BB28" t="str">
        <f t="shared" si="2"/>
        <v xml:space="preserve">N198DM  </v>
      </c>
      <c r="BC28">
        <v>1</v>
      </c>
      <c r="BE28">
        <v>0</v>
      </c>
      <c r="BF28">
        <v>0</v>
      </c>
      <c r="BG28">
        <v>0</v>
      </c>
      <c r="BH28">
        <v>700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"15:54:14.918"</f>
        <v>15:54:14.918</v>
      </c>
      <c r="CJ28">
        <v>2</v>
      </c>
      <c r="CK28">
        <v>2</v>
      </c>
      <c r="CL28">
        <v>0</v>
      </c>
      <c r="CM28">
        <v>2</v>
      </c>
      <c r="CN28">
        <v>0</v>
      </c>
      <c r="CO28">
        <v>2</v>
      </c>
      <c r="CP28" t="s">
        <v>119</v>
      </c>
      <c r="CQ28">
        <v>459</v>
      </c>
      <c r="CR28">
        <v>0</v>
      </c>
      <c r="CW28">
        <v>7796857</v>
      </c>
      <c r="CY28">
        <v>0</v>
      </c>
      <c r="CZ28">
        <v>1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"08/20/2020 15:54:10.433"</f>
        <v>08/20/2020 15:54:10.433</v>
      </c>
      <c r="C29" t="str">
        <f t="shared" si="0"/>
        <v>FFDFD3C0</v>
      </c>
      <c r="D29" t="s">
        <v>126</v>
      </c>
      <c r="E29">
        <v>1</v>
      </c>
      <c r="H29">
        <v>12</v>
      </c>
      <c r="I29" t="s">
        <v>121</v>
      </c>
      <c r="J29" t="s">
        <v>125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"15:54:14.914"</f>
        <v>15:54:14.914</v>
      </c>
      <c r="T29" t="str">
        <f>"15:54:14.714"</f>
        <v>15:54:14.714</v>
      </c>
      <c r="U29" t="str">
        <f t="shared" si="1"/>
        <v>A1863A</v>
      </c>
      <c r="V29">
        <v>0</v>
      </c>
      <c r="W29">
        <v>0</v>
      </c>
      <c r="X29">
        <v>1</v>
      </c>
      <c r="Z29">
        <v>0</v>
      </c>
      <c r="AA29">
        <v>8</v>
      </c>
      <c r="AB29">
        <v>3</v>
      </c>
      <c r="AC29">
        <v>0</v>
      </c>
      <c r="AD29">
        <v>9</v>
      </c>
      <c r="AE29">
        <v>0</v>
      </c>
      <c r="AF29">
        <v>0</v>
      </c>
      <c r="AG29">
        <v>2</v>
      </c>
      <c r="AH29">
        <v>0</v>
      </c>
      <c r="AI29" t="s">
        <v>131</v>
      </c>
      <c r="AJ29">
        <v>42.207649000000004</v>
      </c>
      <c r="AK29" t="s">
        <v>132</v>
      </c>
      <c r="AL29">
        <v>-89.083327999999995</v>
      </c>
      <c r="AM29">
        <v>100</v>
      </c>
      <c r="AN29">
        <v>600</v>
      </c>
      <c r="AO29" t="s">
        <v>118</v>
      </c>
      <c r="AP29">
        <v>0</v>
      </c>
      <c r="AQ29">
        <v>0</v>
      </c>
      <c r="AR29">
        <v>0</v>
      </c>
      <c r="AZ29">
        <v>1200</v>
      </c>
      <c r="BA29">
        <v>1</v>
      </c>
      <c r="BB29" t="str">
        <f t="shared" si="2"/>
        <v xml:space="preserve">N198DM  </v>
      </c>
      <c r="BC29">
        <v>1</v>
      </c>
      <c r="BE29">
        <v>0</v>
      </c>
      <c r="BF29">
        <v>0</v>
      </c>
      <c r="BG29">
        <v>0</v>
      </c>
      <c r="BH29">
        <v>700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"15:54:14.918"</f>
        <v>15:54:14.918</v>
      </c>
      <c r="CJ29">
        <v>2</v>
      </c>
      <c r="CK29">
        <v>2</v>
      </c>
      <c r="CL29">
        <v>0</v>
      </c>
      <c r="CM29">
        <v>2</v>
      </c>
      <c r="CN29">
        <v>0</v>
      </c>
      <c r="CO29">
        <v>2</v>
      </c>
      <c r="CP29" t="s">
        <v>119</v>
      </c>
      <c r="CQ29">
        <v>459</v>
      </c>
      <c r="CR29">
        <v>0</v>
      </c>
      <c r="CW29">
        <v>7796857</v>
      </c>
      <c r="CY29">
        <v>0</v>
      </c>
      <c r="CZ29">
        <v>1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"08/20/2020 15:54:10.433"</f>
        <v>08/20/2020 15:54:10.433</v>
      </c>
      <c r="C30" t="str">
        <f t="shared" si="0"/>
        <v>FFDFD3C0</v>
      </c>
      <c r="D30" t="s">
        <v>120</v>
      </c>
      <c r="E30">
        <v>11</v>
      </c>
      <c r="F30">
        <v>1011</v>
      </c>
      <c r="G30" t="s">
        <v>121</v>
      </c>
      <c r="J30" t="s">
        <v>122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"15:54:14.914"</f>
        <v>15:54:14.914</v>
      </c>
      <c r="T30" t="str">
        <f>"15:54:14.714"</f>
        <v>15:54:14.714</v>
      </c>
      <c r="U30" t="str">
        <f t="shared" si="1"/>
        <v>A1863A</v>
      </c>
      <c r="V30">
        <v>0</v>
      </c>
      <c r="W30">
        <v>0</v>
      </c>
      <c r="X30">
        <v>1</v>
      </c>
      <c r="Z30">
        <v>0</v>
      </c>
      <c r="AA30">
        <v>8</v>
      </c>
      <c r="AB30">
        <v>3</v>
      </c>
      <c r="AC30">
        <v>0</v>
      </c>
      <c r="AD30">
        <v>9</v>
      </c>
      <c r="AE30">
        <v>0</v>
      </c>
      <c r="AF30">
        <v>0</v>
      </c>
      <c r="AG30">
        <v>2</v>
      </c>
      <c r="AH30">
        <v>0</v>
      </c>
      <c r="AI30" t="s">
        <v>131</v>
      </c>
      <c r="AJ30">
        <v>42.207649000000004</v>
      </c>
      <c r="AK30" t="s">
        <v>132</v>
      </c>
      <c r="AL30">
        <v>-89.083327999999995</v>
      </c>
      <c r="AM30">
        <v>100</v>
      </c>
      <c r="AN30">
        <v>600</v>
      </c>
      <c r="AO30" t="s">
        <v>118</v>
      </c>
      <c r="AP30">
        <v>0</v>
      </c>
      <c r="AQ30">
        <v>0</v>
      </c>
      <c r="AR30">
        <v>0</v>
      </c>
      <c r="AZ30">
        <v>1200</v>
      </c>
      <c r="BA30">
        <v>1</v>
      </c>
      <c r="BB30" t="str">
        <f t="shared" si="2"/>
        <v xml:space="preserve">N198DM  </v>
      </c>
      <c r="BC30">
        <v>1</v>
      </c>
      <c r="BE30">
        <v>0</v>
      </c>
      <c r="BF30">
        <v>0</v>
      </c>
      <c r="BG30">
        <v>0</v>
      </c>
      <c r="BH30">
        <v>700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"15:54:14.918"</f>
        <v>15:54:14.918</v>
      </c>
      <c r="CJ30">
        <v>2</v>
      </c>
      <c r="CK30">
        <v>2</v>
      </c>
      <c r="CL30">
        <v>0</v>
      </c>
      <c r="CM30">
        <v>2</v>
      </c>
      <c r="CN30">
        <v>0</v>
      </c>
      <c r="CO30">
        <v>2</v>
      </c>
      <c r="CP30" t="s">
        <v>119</v>
      </c>
      <c r="CQ30">
        <v>459</v>
      </c>
      <c r="CR30">
        <v>0</v>
      </c>
      <c r="CW30">
        <v>7796857</v>
      </c>
      <c r="CY30">
        <v>0</v>
      </c>
      <c r="CZ30">
        <v>1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"08/20/2020 15:54:10.433"</f>
        <v>08/20/2020 15:54:10.433</v>
      </c>
      <c r="C31" t="str">
        <f t="shared" si="0"/>
        <v>FFDFD3C0</v>
      </c>
      <c r="D31" t="s">
        <v>113</v>
      </c>
      <c r="E31">
        <v>8</v>
      </c>
      <c r="F31">
        <v>2008</v>
      </c>
      <c r="G31" t="s">
        <v>114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"15:54:14.914"</f>
        <v>15:54:14.914</v>
      </c>
      <c r="T31" t="str">
        <f>"15:54:14.714"</f>
        <v>15:54:14.714</v>
      </c>
      <c r="U31" t="str">
        <f t="shared" si="1"/>
        <v>A1863A</v>
      </c>
      <c r="V31">
        <v>0</v>
      </c>
      <c r="W31">
        <v>0</v>
      </c>
      <c r="X31">
        <v>1</v>
      </c>
      <c r="Z31">
        <v>0</v>
      </c>
      <c r="AA31">
        <v>8</v>
      </c>
      <c r="AB31">
        <v>3</v>
      </c>
      <c r="AC31">
        <v>0</v>
      </c>
      <c r="AD31">
        <v>9</v>
      </c>
      <c r="AE31">
        <v>0</v>
      </c>
      <c r="AF31">
        <v>0</v>
      </c>
      <c r="AG31">
        <v>2</v>
      </c>
      <c r="AH31">
        <v>0</v>
      </c>
      <c r="AI31" t="s">
        <v>131</v>
      </c>
      <c r="AJ31">
        <v>42.207649000000004</v>
      </c>
      <c r="AK31" t="s">
        <v>132</v>
      </c>
      <c r="AL31">
        <v>-89.083327999999995</v>
      </c>
      <c r="AM31">
        <v>100</v>
      </c>
      <c r="AN31">
        <v>600</v>
      </c>
      <c r="AO31" t="s">
        <v>118</v>
      </c>
      <c r="AP31">
        <v>0</v>
      </c>
      <c r="AQ31">
        <v>0</v>
      </c>
      <c r="AR31">
        <v>0</v>
      </c>
      <c r="AZ31">
        <v>1200</v>
      </c>
      <c r="BA31">
        <v>1</v>
      </c>
      <c r="BB31" t="str">
        <f t="shared" si="2"/>
        <v xml:space="preserve">N198DM  </v>
      </c>
      <c r="BC31">
        <v>1</v>
      </c>
      <c r="BE31">
        <v>0</v>
      </c>
      <c r="BF31">
        <v>0</v>
      </c>
      <c r="BG31">
        <v>0</v>
      </c>
      <c r="BH31">
        <v>700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"15:54:14.918"</f>
        <v>15:54:14.918</v>
      </c>
      <c r="CJ31">
        <v>2</v>
      </c>
      <c r="CK31">
        <v>2</v>
      </c>
      <c r="CL31">
        <v>0</v>
      </c>
      <c r="CM31">
        <v>2</v>
      </c>
      <c r="CN31">
        <v>0</v>
      </c>
      <c r="CO31">
        <v>2</v>
      </c>
      <c r="CP31" t="s">
        <v>119</v>
      </c>
      <c r="CQ31">
        <v>459</v>
      </c>
      <c r="CR31">
        <v>0</v>
      </c>
      <c r="CW31">
        <v>7796857</v>
      </c>
      <c r="CY31">
        <v>0</v>
      </c>
      <c r="CZ31">
        <v>1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"08/20/2020 15:54:12.352"</f>
        <v>08/20/2020 15:54:12.352</v>
      </c>
      <c r="C32" t="str">
        <f t="shared" si="0"/>
        <v>FFDFD3C0</v>
      </c>
      <c r="D32" t="s">
        <v>127</v>
      </c>
      <c r="E32">
        <v>44</v>
      </c>
      <c r="H32">
        <v>151</v>
      </c>
      <c r="I32" t="s">
        <v>128</v>
      </c>
      <c r="J32" t="s">
        <v>125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"15:54:16.852"</f>
        <v>15:54:16.852</v>
      </c>
      <c r="T32" t="str">
        <f>"15:54:16.152"</f>
        <v>15:54:16.152</v>
      </c>
      <c r="U32" t="str">
        <f t="shared" si="1"/>
        <v>A1863A</v>
      </c>
      <c r="V32">
        <v>0</v>
      </c>
      <c r="W32">
        <v>0</v>
      </c>
      <c r="X32">
        <v>1</v>
      </c>
      <c r="Z32">
        <v>0</v>
      </c>
      <c r="AA32">
        <v>8</v>
      </c>
      <c r="AB32">
        <v>3</v>
      </c>
      <c r="AC32">
        <v>0</v>
      </c>
      <c r="AD32">
        <v>9</v>
      </c>
      <c r="AE32">
        <v>0</v>
      </c>
      <c r="AF32">
        <v>0</v>
      </c>
      <c r="AG32">
        <v>2</v>
      </c>
      <c r="AH32">
        <v>0</v>
      </c>
      <c r="AI32" t="s">
        <v>131</v>
      </c>
      <c r="AJ32">
        <v>42.207649000000004</v>
      </c>
      <c r="AK32" t="s">
        <v>130</v>
      </c>
      <c r="AL32">
        <v>-89.083285000000004</v>
      </c>
      <c r="AM32">
        <v>100</v>
      </c>
      <c r="AN32">
        <v>600</v>
      </c>
      <c r="AO32" t="s">
        <v>118</v>
      </c>
      <c r="AP32">
        <v>0</v>
      </c>
      <c r="AQ32">
        <v>0</v>
      </c>
      <c r="AR32">
        <v>0</v>
      </c>
      <c r="AZ32">
        <v>1200</v>
      </c>
      <c r="BA32">
        <v>1</v>
      </c>
      <c r="BB32" t="str">
        <f t="shared" si="2"/>
        <v xml:space="preserve">N198DM  </v>
      </c>
      <c r="BC32">
        <v>1</v>
      </c>
      <c r="BE32">
        <v>0</v>
      </c>
      <c r="BF32">
        <v>0</v>
      </c>
      <c r="BG32">
        <v>0</v>
      </c>
      <c r="BH32">
        <v>700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"15:54:16.853"</f>
        <v>15:54:16.853</v>
      </c>
      <c r="CJ32">
        <v>2</v>
      </c>
      <c r="CK32">
        <v>2</v>
      </c>
      <c r="CL32">
        <v>0</v>
      </c>
      <c r="CM32">
        <v>2</v>
      </c>
      <c r="CN32">
        <v>0</v>
      </c>
      <c r="CO32">
        <v>2</v>
      </c>
      <c r="CP32" t="s">
        <v>119</v>
      </c>
      <c r="CQ32">
        <v>459</v>
      </c>
      <c r="CR32">
        <v>1</v>
      </c>
      <c r="CW32">
        <v>11230068</v>
      </c>
      <c r="CY32">
        <v>0</v>
      </c>
      <c r="CZ32">
        <v>1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"08/20/2020 15:54:12.352"</f>
        <v>08/20/2020 15:54:12.352</v>
      </c>
      <c r="C33" t="str">
        <f t="shared" si="0"/>
        <v>FFDFD3C0</v>
      </c>
      <c r="D33" t="s">
        <v>123</v>
      </c>
      <c r="E33">
        <v>4</v>
      </c>
      <c r="H33">
        <v>240</v>
      </c>
      <c r="I33" t="s">
        <v>124</v>
      </c>
      <c r="J33" t="s">
        <v>125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"15:54:16.852"</f>
        <v>15:54:16.852</v>
      </c>
      <c r="T33" t="str">
        <f>"15:54:16.152"</f>
        <v>15:54:16.152</v>
      </c>
      <c r="U33" t="str">
        <f t="shared" si="1"/>
        <v>A1863A</v>
      </c>
      <c r="V33">
        <v>0</v>
      </c>
      <c r="W33">
        <v>0</v>
      </c>
      <c r="X33">
        <v>1</v>
      </c>
      <c r="Z33">
        <v>0</v>
      </c>
      <c r="AA33">
        <v>8</v>
      </c>
      <c r="AB33">
        <v>3</v>
      </c>
      <c r="AC33">
        <v>0</v>
      </c>
      <c r="AD33">
        <v>9</v>
      </c>
      <c r="AE33">
        <v>0</v>
      </c>
      <c r="AF33">
        <v>0</v>
      </c>
      <c r="AG33">
        <v>2</v>
      </c>
      <c r="AH33">
        <v>0</v>
      </c>
      <c r="AI33" t="s">
        <v>131</v>
      </c>
      <c r="AJ33">
        <v>42.207649000000004</v>
      </c>
      <c r="AK33" t="s">
        <v>130</v>
      </c>
      <c r="AL33">
        <v>-89.083285000000004</v>
      </c>
      <c r="AM33">
        <v>100</v>
      </c>
      <c r="AN33">
        <v>600</v>
      </c>
      <c r="AO33" t="s">
        <v>118</v>
      </c>
      <c r="AP33">
        <v>0</v>
      </c>
      <c r="AQ33">
        <v>0</v>
      </c>
      <c r="AR33">
        <v>0</v>
      </c>
      <c r="AZ33">
        <v>1200</v>
      </c>
      <c r="BA33">
        <v>1</v>
      </c>
      <c r="BB33" t="str">
        <f t="shared" si="2"/>
        <v xml:space="preserve">N198DM  </v>
      </c>
      <c r="BC33">
        <v>1</v>
      </c>
      <c r="BE33">
        <v>0</v>
      </c>
      <c r="BF33">
        <v>0</v>
      </c>
      <c r="BG33">
        <v>0</v>
      </c>
      <c r="BH33">
        <v>700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"15:54:16.853"</f>
        <v>15:54:16.853</v>
      </c>
      <c r="CJ33">
        <v>2</v>
      </c>
      <c r="CK33">
        <v>2</v>
      </c>
      <c r="CL33">
        <v>0</v>
      </c>
      <c r="CM33">
        <v>2</v>
      </c>
      <c r="CN33">
        <v>0</v>
      </c>
      <c r="CO33">
        <v>2</v>
      </c>
      <c r="CP33" t="s">
        <v>119</v>
      </c>
      <c r="CQ33">
        <v>459</v>
      </c>
      <c r="CR33">
        <v>1</v>
      </c>
      <c r="CW33">
        <v>11230068</v>
      </c>
      <c r="CY33">
        <v>0</v>
      </c>
      <c r="CZ33">
        <v>1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"08/20/2020 15:54:12.352"</f>
        <v>08/20/2020 15:54:12.352</v>
      </c>
      <c r="C34" t="str">
        <f t="shared" ref="C34:C51" si="3">"FFDFD3C0"</f>
        <v>FFDFD3C0</v>
      </c>
      <c r="D34" t="s">
        <v>126</v>
      </c>
      <c r="E34">
        <v>1</v>
      </c>
      <c r="H34">
        <v>12</v>
      </c>
      <c r="I34" t="s">
        <v>121</v>
      </c>
      <c r="J34" t="s">
        <v>125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"15:54:16.852"</f>
        <v>15:54:16.852</v>
      </c>
      <c r="T34" t="str">
        <f>"15:54:16.152"</f>
        <v>15:54:16.152</v>
      </c>
      <c r="U34" t="str">
        <f t="shared" ref="U34:U65" si="4">"A1863A"</f>
        <v>A1863A</v>
      </c>
      <c r="V34">
        <v>0</v>
      </c>
      <c r="W34">
        <v>0</v>
      </c>
      <c r="X34">
        <v>1</v>
      </c>
      <c r="Z34">
        <v>0</v>
      </c>
      <c r="AA34">
        <v>8</v>
      </c>
      <c r="AB34">
        <v>3</v>
      </c>
      <c r="AC34">
        <v>0</v>
      </c>
      <c r="AD34">
        <v>9</v>
      </c>
      <c r="AE34">
        <v>0</v>
      </c>
      <c r="AF34">
        <v>0</v>
      </c>
      <c r="AG34">
        <v>2</v>
      </c>
      <c r="AH34">
        <v>0</v>
      </c>
      <c r="AI34" t="s">
        <v>131</v>
      </c>
      <c r="AJ34">
        <v>42.207649000000004</v>
      </c>
      <c r="AK34" t="s">
        <v>130</v>
      </c>
      <c r="AL34">
        <v>-89.083285000000004</v>
      </c>
      <c r="AM34">
        <v>100</v>
      </c>
      <c r="AN34">
        <v>600</v>
      </c>
      <c r="AO34" t="s">
        <v>118</v>
      </c>
      <c r="AP34">
        <v>0</v>
      </c>
      <c r="AQ34">
        <v>0</v>
      </c>
      <c r="AR34">
        <v>0</v>
      </c>
      <c r="AZ34">
        <v>1200</v>
      </c>
      <c r="BA34">
        <v>1</v>
      </c>
      <c r="BB34" t="str">
        <f t="shared" ref="BB34:BB65" si="5">"N198DM  "</f>
        <v xml:space="preserve">N198DM  </v>
      </c>
      <c r="BC34">
        <v>1</v>
      </c>
      <c r="BE34">
        <v>0</v>
      </c>
      <c r="BF34">
        <v>0</v>
      </c>
      <c r="BG34">
        <v>0</v>
      </c>
      <c r="BH34">
        <v>700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"15:54:16.853"</f>
        <v>15:54:16.853</v>
      </c>
      <c r="CJ34">
        <v>2</v>
      </c>
      <c r="CK34">
        <v>2</v>
      </c>
      <c r="CL34">
        <v>0</v>
      </c>
      <c r="CM34">
        <v>2</v>
      </c>
      <c r="CN34">
        <v>0</v>
      </c>
      <c r="CO34">
        <v>2</v>
      </c>
      <c r="CP34" t="s">
        <v>119</v>
      </c>
      <c r="CQ34">
        <v>459</v>
      </c>
      <c r="CR34">
        <v>1</v>
      </c>
      <c r="CW34">
        <v>11230068</v>
      </c>
      <c r="CY34">
        <v>0</v>
      </c>
      <c r="CZ34">
        <v>1</v>
      </c>
      <c r="DA34">
        <v>1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"08/20/2020 15:54:12.352"</f>
        <v>08/20/2020 15:54:12.352</v>
      </c>
      <c r="C35" t="str">
        <f t="shared" si="3"/>
        <v>FFDFD3C0</v>
      </c>
      <c r="D35" t="s">
        <v>113</v>
      </c>
      <c r="E35">
        <v>8</v>
      </c>
      <c r="F35">
        <v>2008</v>
      </c>
      <c r="G35" t="s">
        <v>114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"15:54:16.852"</f>
        <v>15:54:16.852</v>
      </c>
      <c r="T35" t="str">
        <f>"15:54:16.152"</f>
        <v>15:54:16.152</v>
      </c>
      <c r="U35" t="str">
        <f t="shared" si="4"/>
        <v>A1863A</v>
      </c>
      <c r="V35">
        <v>0</v>
      </c>
      <c r="W35">
        <v>0</v>
      </c>
      <c r="X35">
        <v>1</v>
      </c>
      <c r="Z35">
        <v>0</v>
      </c>
      <c r="AA35">
        <v>8</v>
      </c>
      <c r="AB35">
        <v>3</v>
      </c>
      <c r="AC35">
        <v>0</v>
      </c>
      <c r="AD35">
        <v>9</v>
      </c>
      <c r="AE35">
        <v>0</v>
      </c>
      <c r="AF35">
        <v>0</v>
      </c>
      <c r="AG35">
        <v>2</v>
      </c>
      <c r="AH35">
        <v>0</v>
      </c>
      <c r="AI35" t="s">
        <v>131</v>
      </c>
      <c r="AJ35">
        <v>42.207649000000004</v>
      </c>
      <c r="AK35" t="s">
        <v>130</v>
      </c>
      <c r="AL35">
        <v>-89.083285000000004</v>
      </c>
      <c r="AM35">
        <v>100</v>
      </c>
      <c r="AN35">
        <v>600</v>
      </c>
      <c r="AO35" t="s">
        <v>118</v>
      </c>
      <c r="AP35">
        <v>0</v>
      </c>
      <c r="AQ35">
        <v>0</v>
      </c>
      <c r="AR35">
        <v>0</v>
      </c>
      <c r="AZ35">
        <v>1200</v>
      </c>
      <c r="BA35">
        <v>1</v>
      </c>
      <c r="BB35" t="str">
        <f t="shared" si="5"/>
        <v xml:space="preserve">N198DM  </v>
      </c>
      <c r="BC35">
        <v>1</v>
      </c>
      <c r="BE35">
        <v>0</v>
      </c>
      <c r="BF35">
        <v>0</v>
      </c>
      <c r="BG35">
        <v>0</v>
      </c>
      <c r="BH35">
        <v>700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"15:54:16.853"</f>
        <v>15:54:16.853</v>
      </c>
      <c r="CJ35">
        <v>2</v>
      </c>
      <c r="CK35">
        <v>2</v>
      </c>
      <c r="CL35">
        <v>0</v>
      </c>
      <c r="CM35">
        <v>2</v>
      </c>
      <c r="CN35">
        <v>0</v>
      </c>
      <c r="CO35">
        <v>2</v>
      </c>
      <c r="CP35" t="s">
        <v>119</v>
      </c>
      <c r="CQ35">
        <v>459</v>
      </c>
      <c r="CR35">
        <v>1</v>
      </c>
      <c r="CW35">
        <v>11230068</v>
      </c>
      <c r="CY35">
        <v>0</v>
      </c>
      <c r="CZ35">
        <v>1</v>
      </c>
      <c r="DA35">
        <v>1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"08/20/2020 15:54:12.352"</f>
        <v>08/20/2020 15:54:12.352</v>
      </c>
      <c r="C36" t="str">
        <f t="shared" si="3"/>
        <v>FFDFD3C0</v>
      </c>
      <c r="D36" t="s">
        <v>120</v>
      </c>
      <c r="E36">
        <v>11</v>
      </c>
      <c r="F36">
        <v>1011</v>
      </c>
      <c r="G36" t="s">
        <v>121</v>
      </c>
      <c r="J36" t="s">
        <v>122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"15:54:16.852"</f>
        <v>15:54:16.852</v>
      </c>
      <c r="T36" t="str">
        <f>"15:54:16.152"</f>
        <v>15:54:16.152</v>
      </c>
      <c r="U36" t="str">
        <f t="shared" si="4"/>
        <v>A1863A</v>
      </c>
      <c r="V36">
        <v>0</v>
      </c>
      <c r="W36">
        <v>0</v>
      </c>
      <c r="X36">
        <v>1</v>
      </c>
      <c r="Z36">
        <v>0</v>
      </c>
      <c r="AA36">
        <v>8</v>
      </c>
      <c r="AB36">
        <v>3</v>
      </c>
      <c r="AC36">
        <v>0</v>
      </c>
      <c r="AD36">
        <v>9</v>
      </c>
      <c r="AE36">
        <v>0</v>
      </c>
      <c r="AF36">
        <v>0</v>
      </c>
      <c r="AG36">
        <v>2</v>
      </c>
      <c r="AH36">
        <v>0</v>
      </c>
      <c r="AI36" t="s">
        <v>131</v>
      </c>
      <c r="AJ36">
        <v>42.207649000000004</v>
      </c>
      <c r="AK36" t="s">
        <v>130</v>
      </c>
      <c r="AL36">
        <v>-89.083285000000004</v>
      </c>
      <c r="AM36">
        <v>100</v>
      </c>
      <c r="AN36">
        <v>600</v>
      </c>
      <c r="AO36" t="s">
        <v>118</v>
      </c>
      <c r="AP36">
        <v>0</v>
      </c>
      <c r="AQ36">
        <v>0</v>
      </c>
      <c r="AR36">
        <v>0</v>
      </c>
      <c r="AZ36">
        <v>1200</v>
      </c>
      <c r="BA36">
        <v>1</v>
      </c>
      <c r="BB36" t="str">
        <f t="shared" si="5"/>
        <v xml:space="preserve">N198DM  </v>
      </c>
      <c r="BC36">
        <v>1</v>
      </c>
      <c r="BE36">
        <v>0</v>
      </c>
      <c r="BF36">
        <v>0</v>
      </c>
      <c r="BG36">
        <v>0</v>
      </c>
      <c r="BH36">
        <v>700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"15:54:16.853"</f>
        <v>15:54:16.853</v>
      </c>
      <c r="CJ36">
        <v>2</v>
      </c>
      <c r="CK36">
        <v>2</v>
      </c>
      <c r="CL36">
        <v>0</v>
      </c>
      <c r="CM36">
        <v>2</v>
      </c>
      <c r="CN36">
        <v>0</v>
      </c>
      <c r="CO36">
        <v>2</v>
      </c>
      <c r="CP36" t="s">
        <v>119</v>
      </c>
      <c r="CQ36">
        <v>459</v>
      </c>
      <c r="CR36">
        <v>1</v>
      </c>
      <c r="CW36">
        <v>11230068</v>
      </c>
      <c r="CY36">
        <v>0</v>
      </c>
      <c r="CZ36">
        <v>1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"08/20/2020 15:54:16.297"</f>
        <v>08/20/2020 15:54:16.297</v>
      </c>
      <c r="C37" t="str">
        <f t="shared" si="3"/>
        <v>FFDFD3C0</v>
      </c>
      <c r="D37" t="s">
        <v>127</v>
      </c>
      <c r="E37">
        <v>44</v>
      </c>
      <c r="H37">
        <v>151</v>
      </c>
      <c r="I37" t="s">
        <v>128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"15:54:20.813"</f>
        <v>15:54:20.813</v>
      </c>
      <c r="T37" t="str">
        <f>"15:54:20.513"</f>
        <v>15:54:20.513</v>
      </c>
      <c r="U37" t="str">
        <f t="shared" si="4"/>
        <v>A1863A</v>
      </c>
      <c r="V37">
        <v>0</v>
      </c>
      <c r="W37">
        <v>0</v>
      </c>
      <c r="X37">
        <v>1</v>
      </c>
      <c r="Z37">
        <v>0</v>
      </c>
      <c r="AA37">
        <v>6</v>
      </c>
      <c r="AB37">
        <v>3</v>
      </c>
      <c r="AC37">
        <v>0</v>
      </c>
      <c r="AD37">
        <v>9</v>
      </c>
      <c r="AE37">
        <v>0</v>
      </c>
      <c r="AF37">
        <v>0</v>
      </c>
      <c r="AG37">
        <v>2</v>
      </c>
      <c r="AH37">
        <v>0</v>
      </c>
      <c r="AI37" t="s">
        <v>131</v>
      </c>
      <c r="AJ37">
        <v>42.207649000000004</v>
      </c>
      <c r="AK37" t="s">
        <v>133</v>
      </c>
      <c r="AL37">
        <v>-89.083349999999996</v>
      </c>
      <c r="AM37">
        <v>100</v>
      </c>
      <c r="AN37">
        <v>600</v>
      </c>
      <c r="AO37" t="s">
        <v>118</v>
      </c>
      <c r="AP37">
        <v>0</v>
      </c>
      <c r="AQ37">
        <v>0</v>
      </c>
      <c r="AR37">
        <v>0</v>
      </c>
      <c r="AZ37">
        <v>1200</v>
      </c>
      <c r="BA37">
        <v>1</v>
      </c>
      <c r="BB37" t="str">
        <f t="shared" si="5"/>
        <v xml:space="preserve">N198DM  </v>
      </c>
      <c r="BC37">
        <v>1</v>
      </c>
      <c r="BE37">
        <v>0</v>
      </c>
      <c r="BF37">
        <v>0</v>
      </c>
      <c r="BG37">
        <v>0</v>
      </c>
      <c r="BH37">
        <v>700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"15:54:20.814"</f>
        <v>15:54:20.814</v>
      </c>
      <c r="CJ37">
        <v>2</v>
      </c>
      <c r="CK37">
        <v>2</v>
      </c>
      <c r="CL37">
        <v>1</v>
      </c>
      <c r="CM37">
        <v>2</v>
      </c>
      <c r="CN37">
        <v>0</v>
      </c>
      <c r="CO37">
        <v>2</v>
      </c>
      <c r="CP37" t="s">
        <v>119</v>
      </c>
      <c r="CQ37">
        <v>459</v>
      </c>
      <c r="CR37">
        <v>1</v>
      </c>
      <c r="CW37">
        <v>11235817</v>
      </c>
      <c r="CY37">
        <v>0</v>
      </c>
      <c r="CZ37">
        <v>1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1</v>
      </c>
      <c r="DH37">
        <v>0</v>
      </c>
      <c r="DI37">
        <v>0</v>
      </c>
    </row>
    <row r="38" spans="1:113" x14ac:dyDescent="0.3">
      <c r="A38" t="str">
        <f>"08/20/2020 15:54:16.297"</f>
        <v>08/20/2020 15:54:16.297</v>
      </c>
      <c r="C38" t="str">
        <f t="shared" si="3"/>
        <v>FFDFD3C0</v>
      </c>
      <c r="D38" t="s">
        <v>120</v>
      </c>
      <c r="E38">
        <v>11</v>
      </c>
      <c r="F38">
        <v>1011</v>
      </c>
      <c r="G38" t="s">
        <v>121</v>
      </c>
      <c r="J38" t="s">
        <v>122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"15:54:20.813"</f>
        <v>15:54:20.813</v>
      </c>
      <c r="T38" t="str">
        <f>"15:54:20.513"</f>
        <v>15:54:20.513</v>
      </c>
      <c r="U38" t="str">
        <f t="shared" si="4"/>
        <v>A1863A</v>
      </c>
      <c r="V38">
        <v>0</v>
      </c>
      <c r="W38">
        <v>0</v>
      </c>
      <c r="X38">
        <v>1</v>
      </c>
      <c r="Z38">
        <v>0</v>
      </c>
      <c r="AA38">
        <v>6</v>
      </c>
      <c r="AB38">
        <v>3</v>
      </c>
      <c r="AC38">
        <v>0</v>
      </c>
      <c r="AD38">
        <v>9</v>
      </c>
      <c r="AE38">
        <v>0</v>
      </c>
      <c r="AF38">
        <v>0</v>
      </c>
      <c r="AG38">
        <v>2</v>
      </c>
      <c r="AH38">
        <v>0</v>
      </c>
      <c r="AI38" t="s">
        <v>131</v>
      </c>
      <c r="AJ38">
        <v>42.207649000000004</v>
      </c>
      <c r="AK38" t="s">
        <v>133</v>
      </c>
      <c r="AL38">
        <v>-89.083349999999996</v>
      </c>
      <c r="AM38">
        <v>100</v>
      </c>
      <c r="AN38">
        <v>600</v>
      </c>
      <c r="AO38" t="s">
        <v>118</v>
      </c>
      <c r="AP38">
        <v>0</v>
      </c>
      <c r="AQ38">
        <v>0</v>
      </c>
      <c r="AR38">
        <v>0</v>
      </c>
      <c r="AZ38">
        <v>1200</v>
      </c>
      <c r="BA38">
        <v>1</v>
      </c>
      <c r="BB38" t="str">
        <f t="shared" si="5"/>
        <v xml:space="preserve">N198DM  </v>
      </c>
      <c r="BC38">
        <v>1</v>
      </c>
      <c r="BE38">
        <v>0</v>
      </c>
      <c r="BF38">
        <v>0</v>
      </c>
      <c r="BG38">
        <v>0</v>
      </c>
      <c r="BH38">
        <v>700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"15:54:20.814"</f>
        <v>15:54:20.814</v>
      </c>
      <c r="CJ38">
        <v>2</v>
      </c>
      <c r="CK38">
        <v>2</v>
      </c>
      <c r="CL38">
        <v>1</v>
      </c>
      <c r="CM38">
        <v>2</v>
      </c>
      <c r="CN38">
        <v>0</v>
      </c>
      <c r="CO38">
        <v>2</v>
      </c>
      <c r="CP38" t="s">
        <v>119</v>
      </c>
      <c r="CQ38">
        <v>459</v>
      </c>
      <c r="CR38">
        <v>1</v>
      </c>
      <c r="CW38">
        <v>11235817</v>
      </c>
      <c r="CY38">
        <v>0</v>
      </c>
      <c r="CZ38">
        <v>1</v>
      </c>
      <c r="DA38">
        <v>1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1</v>
      </c>
      <c r="DH38">
        <v>0</v>
      </c>
      <c r="DI38">
        <v>0</v>
      </c>
    </row>
    <row r="39" spans="1:113" x14ac:dyDescent="0.3">
      <c r="A39" t="str">
        <f>"08/20/2020 15:54:16.297"</f>
        <v>08/20/2020 15:54:16.297</v>
      </c>
      <c r="C39" t="str">
        <f t="shared" si="3"/>
        <v>FFDFD3C0</v>
      </c>
      <c r="D39" t="s">
        <v>123</v>
      </c>
      <c r="E39">
        <v>4</v>
      </c>
      <c r="H39">
        <v>240</v>
      </c>
      <c r="I39" t="s">
        <v>124</v>
      </c>
      <c r="J39" t="s">
        <v>125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"15:54:20.813"</f>
        <v>15:54:20.813</v>
      </c>
      <c r="T39" t="str">
        <f>"15:54:20.513"</f>
        <v>15:54:20.513</v>
      </c>
      <c r="U39" t="str">
        <f t="shared" si="4"/>
        <v>A1863A</v>
      </c>
      <c r="V39">
        <v>0</v>
      </c>
      <c r="W39">
        <v>0</v>
      </c>
      <c r="X39">
        <v>1</v>
      </c>
      <c r="Z39">
        <v>0</v>
      </c>
      <c r="AA39">
        <v>6</v>
      </c>
      <c r="AB39">
        <v>3</v>
      </c>
      <c r="AC39">
        <v>0</v>
      </c>
      <c r="AD39">
        <v>9</v>
      </c>
      <c r="AE39">
        <v>0</v>
      </c>
      <c r="AF39">
        <v>0</v>
      </c>
      <c r="AG39">
        <v>2</v>
      </c>
      <c r="AH39">
        <v>0</v>
      </c>
      <c r="AI39" t="s">
        <v>131</v>
      </c>
      <c r="AJ39">
        <v>42.207649000000004</v>
      </c>
      <c r="AK39" t="s">
        <v>133</v>
      </c>
      <c r="AL39">
        <v>-89.083349999999996</v>
      </c>
      <c r="AM39">
        <v>100</v>
      </c>
      <c r="AN39">
        <v>600</v>
      </c>
      <c r="AO39" t="s">
        <v>118</v>
      </c>
      <c r="AP39">
        <v>0</v>
      </c>
      <c r="AQ39">
        <v>0</v>
      </c>
      <c r="AR39">
        <v>0</v>
      </c>
      <c r="AZ39">
        <v>1200</v>
      </c>
      <c r="BA39">
        <v>1</v>
      </c>
      <c r="BB39" t="str">
        <f t="shared" si="5"/>
        <v xml:space="preserve">N198DM  </v>
      </c>
      <c r="BC39">
        <v>1</v>
      </c>
      <c r="BE39">
        <v>0</v>
      </c>
      <c r="BF39">
        <v>0</v>
      </c>
      <c r="BG39">
        <v>0</v>
      </c>
      <c r="BH39">
        <v>700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"15:54:20.814"</f>
        <v>15:54:20.814</v>
      </c>
      <c r="CJ39">
        <v>2</v>
      </c>
      <c r="CK39">
        <v>2</v>
      </c>
      <c r="CL39">
        <v>1</v>
      </c>
      <c r="CM39">
        <v>2</v>
      </c>
      <c r="CN39">
        <v>0</v>
      </c>
      <c r="CO39">
        <v>2</v>
      </c>
      <c r="CP39" t="s">
        <v>119</v>
      </c>
      <c r="CQ39">
        <v>459</v>
      </c>
      <c r="CR39">
        <v>1</v>
      </c>
      <c r="CW39">
        <v>11235817</v>
      </c>
      <c r="CY39">
        <v>0</v>
      </c>
      <c r="CZ39">
        <v>1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1</v>
      </c>
      <c r="DH39">
        <v>0</v>
      </c>
      <c r="DI39">
        <v>0</v>
      </c>
    </row>
    <row r="40" spans="1:113" x14ac:dyDescent="0.3">
      <c r="A40" t="str">
        <f>"08/20/2020 15:54:16.297"</f>
        <v>08/20/2020 15:54:16.297</v>
      </c>
      <c r="C40" t="str">
        <f t="shared" si="3"/>
        <v>FFDFD3C0</v>
      </c>
      <c r="D40" t="s">
        <v>113</v>
      </c>
      <c r="E40">
        <v>8</v>
      </c>
      <c r="F40">
        <v>2008</v>
      </c>
      <c r="G40" t="s">
        <v>114</v>
      </c>
      <c r="J40" t="s">
        <v>115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"15:54:20.813"</f>
        <v>15:54:20.813</v>
      </c>
      <c r="T40" t="str">
        <f>"15:54:20.513"</f>
        <v>15:54:20.513</v>
      </c>
      <c r="U40" t="str">
        <f t="shared" si="4"/>
        <v>A1863A</v>
      </c>
      <c r="V40">
        <v>0</v>
      </c>
      <c r="W40">
        <v>0</v>
      </c>
      <c r="X40">
        <v>1</v>
      </c>
      <c r="Z40">
        <v>0</v>
      </c>
      <c r="AA40">
        <v>6</v>
      </c>
      <c r="AB40">
        <v>3</v>
      </c>
      <c r="AC40">
        <v>0</v>
      </c>
      <c r="AD40">
        <v>9</v>
      </c>
      <c r="AE40">
        <v>0</v>
      </c>
      <c r="AF40">
        <v>0</v>
      </c>
      <c r="AG40">
        <v>2</v>
      </c>
      <c r="AH40">
        <v>0</v>
      </c>
      <c r="AI40" t="s">
        <v>131</v>
      </c>
      <c r="AJ40">
        <v>42.207649000000004</v>
      </c>
      <c r="AK40" t="s">
        <v>133</v>
      </c>
      <c r="AL40">
        <v>-89.083349999999996</v>
      </c>
      <c r="AM40">
        <v>100</v>
      </c>
      <c r="AN40">
        <v>600</v>
      </c>
      <c r="AO40" t="s">
        <v>118</v>
      </c>
      <c r="AP40">
        <v>0</v>
      </c>
      <c r="AQ40">
        <v>0</v>
      </c>
      <c r="AR40">
        <v>0</v>
      </c>
      <c r="AZ40">
        <v>1200</v>
      </c>
      <c r="BA40">
        <v>1</v>
      </c>
      <c r="BB40" t="str">
        <f t="shared" si="5"/>
        <v xml:space="preserve">N198DM  </v>
      </c>
      <c r="BC40">
        <v>1</v>
      </c>
      <c r="BE40">
        <v>0</v>
      </c>
      <c r="BF40">
        <v>0</v>
      </c>
      <c r="BG40">
        <v>0</v>
      </c>
      <c r="BH40">
        <v>700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"15:54:20.814"</f>
        <v>15:54:20.814</v>
      </c>
      <c r="CJ40">
        <v>2</v>
      </c>
      <c r="CK40">
        <v>2</v>
      </c>
      <c r="CL40">
        <v>1</v>
      </c>
      <c r="CM40">
        <v>2</v>
      </c>
      <c r="CN40">
        <v>0</v>
      </c>
      <c r="CO40">
        <v>2</v>
      </c>
      <c r="CP40" t="s">
        <v>119</v>
      </c>
      <c r="CQ40">
        <v>459</v>
      </c>
      <c r="CR40">
        <v>1</v>
      </c>
      <c r="CW40">
        <v>11235817</v>
      </c>
      <c r="CY40">
        <v>0</v>
      </c>
      <c r="CZ40">
        <v>1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1</v>
      </c>
      <c r="DH40">
        <v>0</v>
      </c>
      <c r="DI40">
        <v>0</v>
      </c>
    </row>
    <row r="41" spans="1:113" x14ac:dyDescent="0.3">
      <c r="A41" t="str">
        <f>"08/20/2020 15:54:16.297"</f>
        <v>08/20/2020 15:54:16.297</v>
      </c>
      <c r="C41" t="str">
        <f t="shared" si="3"/>
        <v>FFDFD3C0</v>
      </c>
      <c r="D41" t="s">
        <v>126</v>
      </c>
      <c r="E41">
        <v>1</v>
      </c>
      <c r="H41">
        <v>12</v>
      </c>
      <c r="I41" t="s">
        <v>121</v>
      </c>
      <c r="J41" t="s">
        <v>125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"15:54:20.813"</f>
        <v>15:54:20.813</v>
      </c>
      <c r="T41" t="str">
        <f>"15:54:20.513"</f>
        <v>15:54:20.513</v>
      </c>
      <c r="U41" t="str">
        <f t="shared" si="4"/>
        <v>A1863A</v>
      </c>
      <c r="V41">
        <v>0</v>
      </c>
      <c r="W41">
        <v>0</v>
      </c>
      <c r="X41">
        <v>1</v>
      </c>
      <c r="Z41">
        <v>0</v>
      </c>
      <c r="AA41">
        <v>6</v>
      </c>
      <c r="AB41">
        <v>3</v>
      </c>
      <c r="AC41">
        <v>0</v>
      </c>
      <c r="AD41">
        <v>9</v>
      </c>
      <c r="AE41">
        <v>0</v>
      </c>
      <c r="AF41">
        <v>0</v>
      </c>
      <c r="AG41">
        <v>2</v>
      </c>
      <c r="AH41">
        <v>0</v>
      </c>
      <c r="AI41" t="s">
        <v>131</v>
      </c>
      <c r="AJ41">
        <v>42.207649000000004</v>
      </c>
      <c r="AK41" t="s">
        <v>133</v>
      </c>
      <c r="AL41">
        <v>-89.083349999999996</v>
      </c>
      <c r="AM41">
        <v>100</v>
      </c>
      <c r="AN41">
        <v>600</v>
      </c>
      <c r="AO41" t="s">
        <v>118</v>
      </c>
      <c r="AP41">
        <v>0</v>
      </c>
      <c r="AQ41">
        <v>0</v>
      </c>
      <c r="AR41">
        <v>0</v>
      </c>
      <c r="AZ41">
        <v>1200</v>
      </c>
      <c r="BA41">
        <v>1</v>
      </c>
      <c r="BB41" t="str">
        <f t="shared" si="5"/>
        <v xml:space="preserve">N198DM  </v>
      </c>
      <c r="BC41">
        <v>1</v>
      </c>
      <c r="BE41">
        <v>0</v>
      </c>
      <c r="BF41">
        <v>0</v>
      </c>
      <c r="BG41">
        <v>0</v>
      </c>
      <c r="BH41">
        <v>700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"15:54:20.814"</f>
        <v>15:54:20.814</v>
      </c>
      <c r="CJ41">
        <v>2</v>
      </c>
      <c r="CK41">
        <v>2</v>
      </c>
      <c r="CL41">
        <v>1</v>
      </c>
      <c r="CM41">
        <v>2</v>
      </c>
      <c r="CN41">
        <v>0</v>
      </c>
      <c r="CO41">
        <v>2</v>
      </c>
      <c r="CP41" t="s">
        <v>119</v>
      </c>
      <c r="CQ41">
        <v>459</v>
      </c>
      <c r="CR41">
        <v>1</v>
      </c>
      <c r="CW41">
        <v>11235817</v>
      </c>
      <c r="CY41">
        <v>0</v>
      </c>
      <c r="CZ41">
        <v>1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1</v>
      </c>
      <c r="DH41">
        <v>0</v>
      </c>
      <c r="DI41">
        <v>0</v>
      </c>
    </row>
    <row r="42" spans="1:113" x14ac:dyDescent="0.3">
      <c r="A42" t="str">
        <f>"08/20/2020 15:54:20.147"</f>
        <v>08/20/2020 15:54:20.147</v>
      </c>
      <c r="C42" t="str">
        <f t="shared" si="3"/>
        <v>FFDFD3C0</v>
      </c>
      <c r="D42" t="s">
        <v>120</v>
      </c>
      <c r="E42">
        <v>11</v>
      </c>
      <c r="F42">
        <v>1011</v>
      </c>
      <c r="G42" t="s">
        <v>121</v>
      </c>
      <c r="J42" t="s">
        <v>122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"15:54:24.648"</f>
        <v>15:54:24.648</v>
      </c>
      <c r="T42" t="str">
        <f>"15:54:24.548"</f>
        <v>15:54:24.548</v>
      </c>
      <c r="U42" t="str">
        <f t="shared" si="4"/>
        <v>A1863A</v>
      </c>
      <c r="V42">
        <v>0</v>
      </c>
      <c r="W42">
        <v>0</v>
      </c>
      <c r="X42">
        <v>1</v>
      </c>
      <c r="Z42">
        <v>0</v>
      </c>
      <c r="AA42">
        <v>6</v>
      </c>
      <c r="AB42">
        <v>3</v>
      </c>
      <c r="AC42">
        <v>0</v>
      </c>
      <c r="AD42">
        <v>9</v>
      </c>
      <c r="AE42">
        <v>0</v>
      </c>
      <c r="AF42">
        <v>0</v>
      </c>
      <c r="AG42">
        <v>2</v>
      </c>
      <c r="AH42">
        <v>0</v>
      </c>
      <c r="AI42" t="s">
        <v>131</v>
      </c>
      <c r="AJ42">
        <v>42.207649000000004</v>
      </c>
      <c r="AK42" t="s">
        <v>133</v>
      </c>
      <c r="AL42">
        <v>-89.083349999999996</v>
      </c>
      <c r="AM42">
        <v>100</v>
      </c>
      <c r="AN42">
        <v>600</v>
      </c>
      <c r="AO42" t="s">
        <v>118</v>
      </c>
      <c r="AP42">
        <v>0</v>
      </c>
      <c r="AQ42">
        <v>0</v>
      </c>
      <c r="AR42">
        <v>0</v>
      </c>
      <c r="AZ42">
        <v>1200</v>
      </c>
      <c r="BA42">
        <v>1</v>
      </c>
      <c r="BB42" t="str">
        <f t="shared" si="5"/>
        <v xml:space="preserve">N198DM  </v>
      </c>
      <c r="BC42">
        <v>1</v>
      </c>
      <c r="BE42">
        <v>0</v>
      </c>
      <c r="BF42">
        <v>0</v>
      </c>
      <c r="BG42">
        <v>0</v>
      </c>
      <c r="BH42">
        <v>675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"15:54:24.655"</f>
        <v>15:54:24.655</v>
      </c>
      <c r="CJ42">
        <v>2</v>
      </c>
      <c r="CK42">
        <v>2</v>
      </c>
      <c r="CL42">
        <v>1</v>
      </c>
      <c r="CM42">
        <v>2</v>
      </c>
      <c r="CN42">
        <v>0</v>
      </c>
      <c r="CO42">
        <v>2</v>
      </c>
      <c r="CP42" t="s">
        <v>119</v>
      </c>
      <c r="CQ42">
        <v>459</v>
      </c>
      <c r="CR42">
        <v>0</v>
      </c>
      <c r="CW42">
        <v>7807008</v>
      </c>
      <c r="CY42">
        <v>0</v>
      </c>
      <c r="CZ42">
        <v>1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1</v>
      </c>
      <c r="DH42">
        <v>0</v>
      </c>
      <c r="DI42">
        <v>0</v>
      </c>
    </row>
    <row r="43" spans="1:113" x14ac:dyDescent="0.3">
      <c r="A43" t="str">
        <f>"08/20/2020 15:54:20.147"</f>
        <v>08/20/2020 15:54:20.147</v>
      </c>
      <c r="C43" t="str">
        <f t="shared" si="3"/>
        <v>FFDFD3C0</v>
      </c>
      <c r="D43" t="s">
        <v>123</v>
      </c>
      <c r="E43">
        <v>4</v>
      </c>
      <c r="H43">
        <v>240</v>
      </c>
      <c r="I43" t="s">
        <v>124</v>
      </c>
      <c r="J43" t="s">
        <v>125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"15:54:24.648"</f>
        <v>15:54:24.648</v>
      </c>
      <c r="T43" t="str">
        <f>"15:54:24.548"</f>
        <v>15:54:24.548</v>
      </c>
      <c r="U43" t="str">
        <f t="shared" si="4"/>
        <v>A1863A</v>
      </c>
      <c r="V43">
        <v>0</v>
      </c>
      <c r="W43">
        <v>0</v>
      </c>
      <c r="X43">
        <v>1</v>
      </c>
      <c r="Z43">
        <v>0</v>
      </c>
      <c r="AA43">
        <v>6</v>
      </c>
      <c r="AB43">
        <v>3</v>
      </c>
      <c r="AC43">
        <v>0</v>
      </c>
      <c r="AD43">
        <v>9</v>
      </c>
      <c r="AE43">
        <v>0</v>
      </c>
      <c r="AF43">
        <v>0</v>
      </c>
      <c r="AG43">
        <v>2</v>
      </c>
      <c r="AH43">
        <v>0</v>
      </c>
      <c r="AI43" t="s">
        <v>131</v>
      </c>
      <c r="AJ43">
        <v>42.207649000000004</v>
      </c>
      <c r="AK43" t="s">
        <v>133</v>
      </c>
      <c r="AL43">
        <v>-89.083349999999996</v>
      </c>
      <c r="AM43">
        <v>100</v>
      </c>
      <c r="AN43">
        <v>600</v>
      </c>
      <c r="AO43" t="s">
        <v>118</v>
      </c>
      <c r="AP43">
        <v>0</v>
      </c>
      <c r="AQ43">
        <v>0</v>
      </c>
      <c r="AR43">
        <v>0</v>
      </c>
      <c r="AZ43">
        <v>1200</v>
      </c>
      <c r="BA43">
        <v>1</v>
      </c>
      <c r="BB43" t="str">
        <f t="shared" si="5"/>
        <v xml:space="preserve">N198DM  </v>
      </c>
      <c r="BC43">
        <v>1</v>
      </c>
      <c r="BE43">
        <v>0</v>
      </c>
      <c r="BF43">
        <v>0</v>
      </c>
      <c r="BG43">
        <v>0</v>
      </c>
      <c r="BH43">
        <v>675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"15:54:24.655"</f>
        <v>15:54:24.655</v>
      </c>
      <c r="CJ43">
        <v>2</v>
      </c>
      <c r="CK43">
        <v>2</v>
      </c>
      <c r="CL43">
        <v>1</v>
      </c>
      <c r="CM43">
        <v>2</v>
      </c>
      <c r="CN43">
        <v>0</v>
      </c>
      <c r="CO43">
        <v>2</v>
      </c>
      <c r="CP43" t="s">
        <v>119</v>
      </c>
      <c r="CQ43">
        <v>459</v>
      </c>
      <c r="CR43">
        <v>0</v>
      </c>
      <c r="CW43">
        <v>7807008</v>
      </c>
      <c r="CY43">
        <v>0</v>
      </c>
      <c r="CZ43">
        <v>1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1</v>
      </c>
      <c r="DH43">
        <v>0</v>
      </c>
      <c r="DI43">
        <v>0</v>
      </c>
    </row>
    <row r="44" spans="1:113" x14ac:dyDescent="0.3">
      <c r="A44" t="str">
        <f>"08/20/2020 15:54:20.147"</f>
        <v>08/20/2020 15:54:20.147</v>
      </c>
      <c r="C44" t="str">
        <f t="shared" si="3"/>
        <v>FFDFD3C0</v>
      </c>
      <c r="D44" t="s">
        <v>113</v>
      </c>
      <c r="E44">
        <v>8</v>
      </c>
      <c r="F44">
        <v>2008</v>
      </c>
      <c r="G44" t="s">
        <v>114</v>
      </c>
      <c r="J44" t="s">
        <v>115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"15:54:24.648"</f>
        <v>15:54:24.648</v>
      </c>
      <c r="T44" t="str">
        <f>"15:54:24.548"</f>
        <v>15:54:24.548</v>
      </c>
      <c r="U44" t="str">
        <f t="shared" si="4"/>
        <v>A1863A</v>
      </c>
      <c r="V44">
        <v>0</v>
      </c>
      <c r="W44">
        <v>0</v>
      </c>
      <c r="X44">
        <v>1</v>
      </c>
      <c r="Z44">
        <v>0</v>
      </c>
      <c r="AA44">
        <v>6</v>
      </c>
      <c r="AB44">
        <v>3</v>
      </c>
      <c r="AC44">
        <v>0</v>
      </c>
      <c r="AD44">
        <v>9</v>
      </c>
      <c r="AE44">
        <v>0</v>
      </c>
      <c r="AF44">
        <v>0</v>
      </c>
      <c r="AG44">
        <v>2</v>
      </c>
      <c r="AH44">
        <v>0</v>
      </c>
      <c r="AI44" t="s">
        <v>131</v>
      </c>
      <c r="AJ44">
        <v>42.207649000000004</v>
      </c>
      <c r="AK44" t="s">
        <v>133</v>
      </c>
      <c r="AL44">
        <v>-89.083349999999996</v>
      </c>
      <c r="AM44">
        <v>100</v>
      </c>
      <c r="AN44">
        <v>600</v>
      </c>
      <c r="AO44" t="s">
        <v>118</v>
      </c>
      <c r="AP44">
        <v>0</v>
      </c>
      <c r="AQ44">
        <v>0</v>
      </c>
      <c r="AR44">
        <v>0</v>
      </c>
      <c r="AZ44">
        <v>1200</v>
      </c>
      <c r="BA44">
        <v>1</v>
      </c>
      <c r="BB44" t="str">
        <f t="shared" si="5"/>
        <v xml:space="preserve">N198DM  </v>
      </c>
      <c r="BC44">
        <v>1</v>
      </c>
      <c r="BE44">
        <v>0</v>
      </c>
      <c r="BF44">
        <v>0</v>
      </c>
      <c r="BG44">
        <v>0</v>
      </c>
      <c r="BH44">
        <v>675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"15:54:24.655"</f>
        <v>15:54:24.655</v>
      </c>
      <c r="CJ44">
        <v>2</v>
      </c>
      <c r="CK44">
        <v>2</v>
      </c>
      <c r="CL44">
        <v>1</v>
      </c>
      <c r="CM44">
        <v>2</v>
      </c>
      <c r="CN44">
        <v>0</v>
      </c>
      <c r="CO44">
        <v>2</v>
      </c>
      <c r="CP44" t="s">
        <v>119</v>
      </c>
      <c r="CQ44">
        <v>459</v>
      </c>
      <c r="CR44">
        <v>0</v>
      </c>
      <c r="CW44">
        <v>7807008</v>
      </c>
      <c r="CY44">
        <v>0</v>
      </c>
      <c r="CZ44">
        <v>1</v>
      </c>
      <c r="DA44">
        <v>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1</v>
      </c>
      <c r="DH44">
        <v>0</v>
      </c>
      <c r="DI44">
        <v>0</v>
      </c>
    </row>
    <row r="45" spans="1:113" x14ac:dyDescent="0.3">
      <c r="A45" t="str">
        <f>"08/20/2020 15:54:20.147"</f>
        <v>08/20/2020 15:54:20.147</v>
      </c>
      <c r="C45" t="str">
        <f t="shared" si="3"/>
        <v>FFDFD3C0</v>
      </c>
      <c r="D45" t="s">
        <v>126</v>
      </c>
      <c r="E45">
        <v>1</v>
      </c>
      <c r="H45">
        <v>12</v>
      </c>
      <c r="I45" t="s">
        <v>121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"15:54:24.648"</f>
        <v>15:54:24.648</v>
      </c>
      <c r="T45" t="str">
        <f>"15:54:24.548"</f>
        <v>15:54:24.548</v>
      </c>
      <c r="U45" t="str">
        <f t="shared" si="4"/>
        <v>A1863A</v>
      </c>
      <c r="V45">
        <v>0</v>
      </c>
      <c r="W45">
        <v>0</v>
      </c>
      <c r="X45">
        <v>1</v>
      </c>
      <c r="Z45">
        <v>0</v>
      </c>
      <c r="AA45">
        <v>6</v>
      </c>
      <c r="AB45">
        <v>3</v>
      </c>
      <c r="AC45">
        <v>0</v>
      </c>
      <c r="AD45">
        <v>9</v>
      </c>
      <c r="AE45">
        <v>0</v>
      </c>
      <c r="AF45">
        <v>0</v>
      </c>
      <c r="AG45">
        <v>2</v>
      </c>
      <c r="AH45">
        <v>0</v>
      </c>
      <c r="AI45" t="s">
        <v>131</v>
      </c>
      <c r="AJ45">
        <v>42.207649000000004</v>
      </c>
      <c r="AK45" t="s">
        <v>133</v>
      </c>
      <c r="AL45">
        <v>-89.083349999999996</v>
      </c>
      <c r="AM45">
        <v>100</v>
      </c>
      <c r="AN45">
        <v>600</v>
      </c>
      <c r="AO45" t="s">
        <v>118</v>
      </c>
      <c r="AP45">
        <v>0</v>
      </c>
      <c r="AQ45">
        <v>0</v>
      </c>
      <c r="AR45">
        <v>0</v>
      </c>
      <c r="AZ45">
        <v>1200</v>
      </c>
      <c r="BA45">
        <v>1</v>
      </c>
      <c r="BB45" t="str">
        <f t="shared" si="5"/>
        <v xml:space="preserve">N198DM  </v>
      </c>
      <c r="BC45">
        <v>1</v>
      </c>
      <c r="BE45">
        <v>0</v>
      </c>
      <c r="BF45">
        <v>0</v>
      </c>
      <c r="BG45">
        <v>0</v>
      </c>
      <c r="BH45">
        <v>675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"15:54:24.655"</f>
        <v>15:54:24.655</v>
      </c>
      <c r="CJ45">
        <v>2</v>
      </c>
      <c r="CK45">
        <v>2</v>
      </c>
      <c r="CL45">
        <v>1</v>
      </c>
      <c r="CM45">
        <v>2</v>
      </c>
      <c r="CN45">
        <v>0</v>
      </c>
      <c r="CO45">
        <v>2</v>
      </c>
      <c r="CP45" t="s">
        <v>119</v>
      </c>
      <c r="CQ45">
        <v>459</v>
      </c>
      <c r="CR45">
        <v>0</v>
      </c>
      <c r="CW45">
        <v>7807008</v>
      </c>
      <c r="CY45">
        <v>0</v>
      </c>
      <c r="CZ45">
        <v>1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1</v>
      </c>
      <c r="DH45">
        <v>0</v>
      </c>
      <c r="DI45">
        <v>0</v>
      </c>
    </row>
    <row r="46" spans="1:113" x14ac:dyDescent="0.3">
      <c r="A46" t="str">
        <f>"08/20/2020 15:54:20.147"</f>
        <v>08/20/2020 15:54:20.147</v>
      </c>
      <c r="C46" t="str">
        <f t="shared" si="3"/>
        <v>FFDFD3C0</v>
      </c>
      <c r="D46" t="s">
        <v>127</v>
      </c>
      <c r="E46">
        <v>44</v>
      </c>
      <c r="H46">
        <v>151</v>
      </c>
      <c r="I46" t="s">
        <v>128</v>
      </c>
      <c r="J46" t="s">
        <v>125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"15:54:24.648"</f>
        <v>15:54:24.648</v>
      </c>
      <c r="T46" t="str">
        <f>"15:54:24.548"</f>
        <v>15:54:24.548</v>
      </c>
      <c r="U46" t="str">
        <f t="shared" si="4"/>
        <v>A1863A</v>
      </c>
      <c r="V46">
        <v>0</v>
      </c>
      <c r="W46">
        <v>0</v>
      </c>
      <c r="X46">
        <v>1</v>
      </c>
      <c r="Z46">
        <v>0</v>
      </c>
      <c r="AA46">
        <v>6</v>
      </c>
      <c r="AB46">
        <v>3</v>
      </c>
      <c r="AC46">
        <v>0</v>
      </c>
      <c r="AD46">
        <v>9</v>
      </c>
      <c r="AE46">
        <v>0</v>
      </c>
      <c r="AF46">
        <v>0</v>
      </c>
      <c r="AG46">
        <v>2</v>
      </c>
      <c r="AH46">
        <v>0</v>
      </c>
      <c r="AI46" t="s">
        <v>131</v>
      </c>
      <c r="AJ46">
        <v>42.207649000000004</v>
      </c>
      <c r="AK46" t="s">
        <v>133</v>
      </c>
      <c r="AL46">
        <v>-89.083349999999996</v>
      </c>
      <c r="AM46">
        <v>100</v>
      </c>
      <c r="AN46">
        <v>600</v>
      </c>
      <c r="AO46" t="s">
        <v>118</v>
      </c>
      <c r="AP46">
        <v>0</v>
      </c>
      <c r="AQ46">
        <v>0</v>
      </c>
      <c r="AR46">
        <v>0</v>
      </c>
      <c r="AZ46">
        <v>1200</v>
      </c>
      <c r="BA46">
        <v>1</v>
      </c>
      <c r="BB46" t="str">
        <f t="shared" si="5"/>
        <v xml:space="preserve">N198DM  </v>
      </c>
      <c r="BC46">
        <v>1</v>
      </c>
      <c r="BE46">
        <v>0</v>
      </c>
      <c r="BF46">
        <v>0</v>
      </c>
      <c r="BG46">
        <v>0</v>
      </c>
      <c r="BH46">
        <v>675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"15:54:24.655"</f>
        <v>15:54:24.655</v>
      </c>
      <c r="CJ46">
        <v>2</v>
      </c>
      <c r="CK46">
        <v>2</v>
      </c>
      <c r="CL46">
        <v>1</v>
      </c>
      <c r="CM46">
        <v>2</v>
      </c>
      <c r="CN46">
        <v>0</v>
      </c>
      <c r="CO46">
        <v>2</v>
      </c>
      <c r="CP46" t="s">
        <v>119</v>
      </c>
      <c r="CQ46">
        <v>459</v>
      </c>
      <c r="CR46">
        <v>0</v>
      </c>
      <c r="CW46">
        <v>7807008</v>
      </c>
      <c r="CY46">
        <v>0</v>
      </c>
      <c r="CZ46">
        <v>1</v>
      </c>
      <c r="DA46">
        <v>1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1</v>
      </c>
      <c r="DH46">
        <v>0</v>
      </c>
      <c r="DI46">
        <v>0</v>
      </c>
    </row>
    <row r="47" spans="1:113" x14ac:dyDescent="0.3">
      <c r="A47" t="str">
        <f>"08/20/2020 15:54:22.423"</f>
        <v>08/20/2020 15:54:22.423</v>
      </c>
      <c r="C47" t="str">
        <f t="shared" si="3"/>
        <v>FFDFD3C0</v>
      </c>
      <c r="D47" t="s">
        <v>113</v>
      </c>
      <c r="E47">
        <v>8</v>
      </c>
      <c r="F47">
        <v>2008</v>
      </c>
      <c r="G47" t="s">
        <v>114</v>
      </c>
      <c r="J47" t="s">
        <v>115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"15:54:26.938"</f>
        <v>15:54:26.938</v>
      </c>
      <c r="T47" t="str">
        <f>"15:54:26.738"</f>
        <v>15:54:26.738</v>
      </c>
      <c r="U47" t="str">
        <f t="shared" si="4"/>
        <v>A1863A</v>
      </c>
      <c r="V47">
        <v>0</v>
      </c>
      <c r="W47">
        <v>0</v>
      </c>
      <c r="X47">
        <v>1</v>
      </c>
      <c r="Z47">
        <v>0</v>
      </c>
      <c r="AA47">
        <v>7</v>
      </c>
      <c r="AB47">
        <v>3</v>
      </c>
      <c r="AC47">
        <v>0</v>
      </c>
      <c r="AD47">
        <v>9</v>
      </c>
      <c r="AE47">
        <v>0</v>
      </c>
      <c r="AF47">
        <v>0</v>
      </c>
      <c r="AG47">
        <v>2</v>
      </c>
      <c r="AH47">
        <v>0</v>
      </c>
      <c r="AI47" t="s">
        <v>131</v>
      </c>
      <c r="AJ47">
        <v>42.207649000000004</v>
      </c>
      <c r="AK47" t="s">
        <v>132</v>
      </c>
      <c r="AL47">
        <v>-89.083327999999995</v>
      </c>
      <c r="AM47">
        <v>100</v>
      </c>
      <c r="AN47">
        <v>600</v>
      </c>
      <c r="AO47" t="s">
        <v>118</v>
      </c>
      <c r="AP47">
        <v>0</v>
      </c>
      <c r="AQ47">
        <v>0</v>
      </c>
      <c r="AR47">
        <v>0</v>
      </c>
      <c r="AZ47">
        <v>1200</v>
      </c>
      <c r="BA47">
        <v>1</v>
      </c>
      <c r="BB47" t="str">
        <f t="shared" si="5"/>
        <v xml:space="preserve">N198DM  </v>
      </c>
      <c r="BC47">
        <v>1</v>
      </c>
      <c r="BE47">
        <v>0</v>
      </c>
      <c r="BF47">
        <v>0</v>
      </c>
      <c r="BG47">
        <v>0</v>
      </c>
      <c r="BH47">
        <v>675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"15:54:26.940"</f>
        <v>15:54:26.940</v>
      </c>
      <c r="CJ47">
        <v>2</v>
      </c>
      <c r="CK47">
        <v>2</v>
      </c>
      <c r="CL47">
        <v>0</v>
      </c>
      <c r="CM47">
        <v>2</v>
      </c>
      <c r="CN47">
        <v>0</v>
      </c>
      <c r="CO47">
        <v>2</v>
      </c>
      <c r="CP47" t="s">
        <v>119</v>
      </c>
      <c r="CQ47">
        <v>459</v>
      </c>
      <c r="CR47">
        <v>1</v>
      </c>
      <c r="CW47">
        <v>11244869</v>
      </c>
      <c r="CY47">
        <v>0</v>
      </c>
      <c r="CZ47">
        <v>1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"08/20/2020 15:54:22.423"</f>
        <v>08/20/2020 15:54:22.423</v>
      </c>
      <c r="C48" t="str">
        <f t="shared" si="3"/>
        <v>FFDFD3C0</v>
      </c>
      <c r="D48" t="s">
        <v>120</v>
      </c>
      <c r="E48">
        <v>11</v>
      </c>
      <c r="F48">
        <v>1011</v>
      </c>
      <c r="G48" t="s">
        <v>121</v>
      </c>
      <c r="J48" t="s">
        <v>122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"15:54:26.938"</f>
        <v>15:54:26.938</v>
      </c>
      <c r="T48" t="str">
        <f>"15:54:26.738"</f>
        <v>15:54:26.738</v>
      </c>
      <c r="U48" t="str">
        <f t="shared" si="4"/>
        <v>A1863A</v>
      </c>
      <c r="V48">
        <v>0</v>
      </c>
      <c r="W48">
        <v>0</v>
      </c>
      <c r="X48">
        <v>1</v>
      </c>
      <c r="Z48">
        <v>0</v>
      </c>
      <c r="AA48">
        <v>7</v>
      </c>
      <c r="AB48">
        <v>3</v>
      </c>
      <c r="AC48">
        <v>0</v>
      </c>
      <c r="AD48">
        <v>9</v>
      </c>
      <c r="AE48">
        <v>0</v>
      </c>
      <c r="AF48">
        <v>0</v>
      </c>
      <c r="AG48">
        <v>2</v>
      </c>
      <c r="AH48">
        <v>0</v>
      </c>
      <c r="AI48" t="s">
        <v>131</v>
      </c>
      <c r="AJ48">
        <v>42.207649000000004</v>
      </c>
      <c r="AK48" t="s">
        <v>132</v>
      </c>
      <c r="AL48">
        <v>-89.083327999999995</v>
      </c>
      <c r="AM48">
        <v>100</v>
      </c>
      <c r="AN48">
        <v>600</v>
      </c>
      <c r="AO48" t="s">
        <v>118</v>
      </c>
      <c r="AP48">
        <v>0</v>
      </c>
      <c r="AQ48">
        <v>0</v>
      </c>
      <c r="AR48">
        <v>0</v>
      </c>
      <c r="AZ48">
        <v>1200</v>
      </c>
      <c r="BA48">
        <v>1</v>
      </c>
      <c r="BB48" t="str">
        <f t="shared" si="5"/>
        <v xml:space="preserve">N198DM  </v>
      </c>
      <c r="BC48">
        <v>1</v>
      </c>
      <c r="BE48">
        <v>0</v>
      </c>
      <c r="BF48">
        <v>0</v>
      </c>
      <c r="BG48">
        <v>0</v>
      </c>
      <c r="BH48">
        <v>675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"15:54:26.940"</f>
        <v>15:54:26.940</v>
      </c>
      <c r="CJ48">
        <v>2</v>
      </c>
      <c r="CK48">
        <v>2</v>
      </c>
      <c r="CL48">
        <v>0</v>
      </c>
      <c r="CM48">
        <v>2</v>
      </c>
      <c r="CN48">
        <v>0</v>
      </c>
      <c r="CO48">
        <v>2</v>
      </c>
      <c r="CP48" t="s">
        <v>119</v>
      </c>
      <c r="CQ48">
        <v>459</v>
      </c>
      <c r="CR48">
        <v>1</v>
      </c>
      <c r="CW48">
        <v>11244869</v>
      </c>
      <c r="CY48">
        <v>0</v>
      </c>
      <c r="CZ48">
        <v>1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"08/20/2020 15:54:22.423"</f>
        <v>08/20/2020 15:54:22.423</v>
      </c>
      <c r="C49" t="str">
        <f t="shared" si="3"/>
        <v>FFDFD3C0</v>
      </c>
      <c r="D49" t="s">
        <v>123</v>
      </c>
      <c r="E49">
        <v>4</v>
      </c>
      <c r="H49">
        <v>240</v>
      </c>
      <c r="I49" t="s">
        <v>124</v>
      </c>
      <c r="J49" t="s">
        <v>125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"15:54:26.938"</f>
        <v>15:54:26.938</v>
      </c>
      <c r="T49" t="str">
        <f>"15:54:26.738"</f>
        <v>15:54:26.738</v>
      </c>
      <c r="U49" t="str">
        <f t="shared" si="4"/>
        <v>A1863A</v>
      </c>
      <c r="V49">
        <v>0</v>
      </c>
      <c r="W49">
        <v>0</v>
      </c>
      <c r="X49">
        <v>1</v>
      </c>
      <c r="Z49">
        <v>0</v>
      </c>
      <c r="AA49">
        <v>7</v>
      </c>
      <c r="AB49">
        <v>3</v>
      </c>
      <c r="AC49">
        <v>0</v>
      </c>
      <c r="AD49">
        <v>9</v>
      </c>
      <c r="AE49">
        <v>0</v>
      </c>
      <c r="AF49">
        <v>0</v>
      </c>
      <c r="AG49">
        <v>2</v>
      </c>
      <c r="AH49">
        <v>0</v>
      </c>
      <c r="AI49" t="s">
        <v>131</v>
      </c>
      <c r="AJ49">
        <v>42.207649000000004</v>
      </c>
      <c r="AK49" t="s">
        <v>132</v>
      </c>
      <c r="AL49">
        <v>-89.083327999999995</v>
      </c>
      <c r="AM49">
        <v>100</v>
      </c>
      <c r="AN49">
        <v>600</v>
      </c>
      <c r="AO49" t="s">
        <v>118</v>
      </c>
      <c r="AP49">
        <v>0</v>
      </c>
      <c r="AQ49">
        <v>0</v>
      </c>
      <c r="AR49">
        <v>0</v>
      </c>
      <c r="AZ49">
        <v>1200</v>
      </c>
      <c r="BA49">
        <v>1</v>
      </c>
      <c r="BB49" t="str">
        <f t="shared" si="5"/>
        <v xml:space="preserve">N198DM  </v>
      </c>
      <c r="BC49">
        <v>1</v>
      </c>
      <c r="BE49">
        <v>0</v>
      </c>
      <c r="BF49">
        <v>0</v>
      </c>
      <c r="BG49">
        <v>0</v>
      </c>
      <c r="BH49">
        <v>675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"15:54:26.940"</f>
        <v>15:54:26.940</v>
      </c>
      <c r="CJ49">
        <v>2</v>
      </c>
      <c r="CK49">
        <v>2</v>
      </c>
      <c r="CL49">
        <v>0</v>
      </c>
      <c r="CM49">
        <v>2</v>
      </c>
      <c r="CN49">
        <v>0</v>
      </c>
      <c r="CO49">
        <v>2</v>
      </c>
      <c r="CP49" t="s">
        <v>119</v>
      </c>
      <c r="CQ49">
        <v>459</v>
      </c>
      <c r="CR49">
        <v>1</v>
      </c>
      <c r="CW49">
        <v>11244869</v>
      </c>
      <c r="CY49">
        <v>0</v>
      </c>
      <c r="CZ49">
        <v>1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"08/20/2020 15:54:22.423"</f>
        <v>08/20/2020 15:54:22.423</v>
      </c>
      <c r="C50" t="str">
        <f t="shared" si="3"/>
        <v>FFDFD3C0</v>
      </c>
      <c r="D50" t="s">
        <v>126</v>
      </c>
      <c r="E50">
        <v>1</v>
      </c>
      <c r="H50">
        <v>12</v>
      </c>
      <c r="I50" t="s">
        <v>121</v>
      </c>
      <c r="J50" t="s">
        <v>125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"15:54:26.938"</f>
        <v>15:54:26.938</v>
      </c>
      <c r="T50" t="str">
        <f>"15:54:26.738"</f>
        <v>15:54:26.738</v>
      </c>
      <c r="U50" t="str">
        <f t="shared" si="4"/>
        <v>A1863A</v>
      </c>
      <c r="V50">
        <v>0</v>
      </c>
      <c r="W50">
        <v>0</v>
      </c>
      <c r="X50">
        <v>1</v>
      </c>
      <c r="Z50">
        <v>0</v>
      </c>
      <c r="AA50">
        <v>7</v>
      </c>
      <c r="AB50">
        <v>3</v>
      </c>
      <c r="AC50">
        <v>0</v>
      </c>
      <c r="AD50">
        <v>9</v>
      </c>
      <c r="AE50">
        <v>0</v>
      </c>
      <c r="AF50">
        <v>0</v>
      </c>
      <c r="AG50">
        <v>2</v>
      </c>
      <c r="AH50">
        <v>0</v>
      </c>
      <c r="AI50" t="s">
        <v>131</v>
      </c>
      <c r="AJ50">
        <v>42.207649000000004</v>
      </c>
      <c r="AK50" t="s">
        <v>132</v>
      </c>
      <c r="AL50">
        <v>-89.083327999999995</v>
      </c>
      <c r="AM50">
        <v>100</v>
      </c>
      <c r="AN50">
        <v>600</v>
      </c>
      <c r="AO50" t="s">
        <v>118</v>
      </c>
      <c r="AP50">
        <v>0</v>
      </c>
      <c r="AQ50">
        <v>0</v>
      </c>
      <c r="AR50">
        <v>0</v>
      </c>
      <c r="AZ50">
        <v>1200</v>
      </c>
      <c r="BA50">
        <v>1</v>
      </c>
      <c r="BB50" t="str">
        <f t="shared" si="5"/>
        <v xml:space="preserve">N198DM  </v>
      </c>
      <c r="BC50">
        <v>1</v>
      </c>
      <c r="BE50">
        <v>0</v>
      </c>
      <c r="BF50">
        <v>0</v>
      </c>
      <c r="BG50">
        <v>0</v>
      </c>
      <c r="BH50">
        <v>675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"15:54:26.940"</f>
        <v>15:54:26.940</v>
      </c>
      <c r="CJ50">
        <v>2</v>
      </c>
      <c r="CK50">
        <v>2</v>
      </c>
      <c r="CL50">
        <v>0</v>
      </c>
      <c r="CM50">
        <v>2</v>
      </c>
      <c r="CN50">
        <v>0</v>
      </c>
      <c r="CO50">
        <v>2</v>
      </c>
      <c r="CP50" t="s">
        <v>119</v>
      </c>
      <c r="CQ50">
        <v>459</v>
      </c>
      <c r="CR50">
        <v>1</v>
      </c>
      <c r="CW50">
        <v>11244869</v>
      </c>
      <c r="CY50">
        <v>0</v>
      </c>
      <c r="CZ50">
        <v>1</v>
      </c>
      <c r="DA50">
        <v>1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"08/20/2020 15:54:22.423"</f>
        <v>08/20/2020 15:54:22.423</v>
      </c>
      <c r="C51" t="str">
        <f t="shared" si="3"/>
        <v>FFDFD3C0</v>
      </c>
      <c r="D51" t="s">
        <v>127</v>
      </c>
      <c r="E51">
        <v>44</v>
      </c>
      <c r="H51">
        <v>151</v>
      </c>
      <c r="I51" t="s">
        <v>128</v>
      </c>
      <c r="J51" t="s">
        <v>125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"15:54:26.938"</f>
        <v>15:54:26.938</v>
      </c>
      <c r="T51" t="str">
        <f>"15:54:26.738"</f>
        <v>15:54:26.738</v>
      </c>
      <c r="U51" t="str">
        <f t="shared" si="4"/>
        <v>A1863A</v>
      </c>
      <c r="V51">
        <v>0</v>
      </c>
      <c r="W51">
        <v>0</v>
      </c>
      <c r="X51">
        <v>1</v>
      </c>
      <c r="Z51">
        <v>0</v>
      </c>
      <c r="AA51">
        <v>7</v>
      </c>
      <c r="AB51">
        <v>3</v>
      </c>
      <c r="AC51">
        <v>0</v>
      </c>
      <c r="AD51">
        <v>9</v>
      </c>
      <c r="AE51">
        <v>0</v>
      </c>
      <c r="AF51">
        <v>0</v>
      </c>
      <c r="AG51">
        <v>2</v>
      </c>
      <c r="AH51">
        <v>0</v>
      </c>
      <c r="AI51" t="s">
        <v>131</v>
      </c>
      <c r="AJ51">
        <v>42.207649000000004</v>
      </c>
      <c r="AK51" t="s">
        <v>132</v>
      </c>
      <c r="AL51">
        <v>-89.083327999999995</v>
      </c>
      <c r="AM51">
        <v>100</v>
      </c>
      <c r="AN51">
        <v>600</v>
      </c>
      <c r="AO51" t="s">
        <v>118</v>
      </c>
      <c r="AP51">
        <v>0</v>
      </c>
      <c r="AQ51">
        <v>0</v>
      </c>
      <c r="AR51">
        <v>0</v>
      </c>
      <c r="AZ51">
        <v>1200</v>
      </c>
      <c r="BA51">
        <v>1</v>
      </c>
      <c r="BB51" t="str">
        <f t="shared" si="5"/>
        <v xml:space="preserve">N198DM  </v>
      </c>
      <c r="BC51">
        <v>1</v>
      </c>
      <c r="BE51">
        <v>0</v>
      </c>
      <c r="BF51">
        <v>0</v>
      </c>
      <c r="BG51">
        <v>0</v>
      </c>
      <c r="BH51">
        <v>675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"15:54:26.940"</f>
        <v>15:54:26.940</v>
      </c>
      <c r="CJ51">
        <v>2</v>
      </c>
      <c r="CK51">
        <v>2</v>
      </c>
      <c r="CL51">
        <v>0</v>
      </c>
      <c r="CM51">
        <v>2</v>
      </c>
      <c r="CN51">
        <v>0</v>
      </c>
      <c r="CO51">
        <v>2</v>
      </c>
      <c r="CP51" t="s">
        <v>119</v>
      </c>
      <c r="CQ51">
        <v>459</v>
      </c>
      <c r="CR51">
        <v>1</v>
      </c>
      <c r="CW51">
        <v>11244869</v>
      </c>
      <c r="CY51">
        <v>0</v>
      </c>
      <c r="CZ51">
        <v>1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"08/20/2020 15:55:23.675"</f>
        <v>08/20/2020 15:55:23.675</v>
      </c>
      <c r="C52" t="str">
        <f>"FFDF53C0"</f>
        <v>FFDF53C0</v>
      </c>
      <c r="D52" t="s">
        <v>123</v>
      </c>
      <c r="E52">
        <v>4</v>
      </c>
      <c r="H52">
        <v>240</v>
      </c>
      <c r="I52" t="s">
        <v>124</v>
      </c>
      <c r="J52" t="s">
        <v>125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"15:55:28.180"</f>
        <v>15:55:28.180</v>
      </c>
      <c r="U52" t="str">
        <f t="shared" si="4"/>
        <v>A1863A</v>
      </c>
      <c r="V52">
        <v>0</v>
      </c>
      <c r="W52">
        <v>0</v>
      </c>
      <c r="X52">
        <v>1</v>
      </c>
      <c r="Z52">
        <v>0</v>
      </c>
      <c r="AA52">
        <v>8</v>
      </c>
      <c r="AB52">
        <v>3</v>
      </c>
      <c r="AC52">
        <v>0</v>
      </c>
      <c r="AD52">
        <v>9</v>
      </c>
      <c r="AE52">
        <v>0</v>
      </c>
      <c r="AF52">
        <v>0</v>
      </c>
      <c r="AG52">
        <v>2</v>
      </c>
      <c r="AH52">
        <v>0</v>
      </c>
      <c r="AI52" t="s">
        <v>131</v>
      </c>
      <c r="AJ52">
        <v>42.207649000000004</v>
      </c>
      <c r="AK52" t="s">
        <v>132</v>
      </c>
      <c r="AL52">
        <v>-89.083327999999995</v>
      </c>
      <c r="AM52">
        <v>100</v>
      </c>
      <c r="AN52">
        <v>600</v>
      </c>
      <c r="AO52" t="s">
        <v>118</v>
      </c>
      <c r="AR52">
        <v>0</v>
      </c>
      <c r="AZ52">
        <v>1200</v>
      </c>
      <c r="BA52">
        <v>1</v>
      </c>
      <c r="BB52" t="str">
        <f t="shared" si="5"/>
        <v xml:space="preserve">N198DM  </v>
      </c>
      <c r="BC52">
        <v>1</v>
      </c>
      <c r="BE52">
        <v>0</v>
      </c>
      <c r="BF52">
        <v>0</v>
      </c>
      <c r="BG52">
        <v>0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"15:55:28.186"</f>
        <v>15:55:28.186</v>
      </c>
      <c r="CJ52">
        <v>0</v>
      </c>
      <c r="CK52">
        <v>0</v>
      </c>
      <c r="CL52">
        <v>0</v>
      </c>
      <c r="CM52">
        <v>2</v>
      </c>
      <c r="CN52">
        <v>0</v>
      </c>
      <c r="CO52">
        <v>2</v>
      </c>
      <c r="CP52" t="s">
        <v>119</v>
      </c>
      <c r="CQ52">
        <v>459</v>
      </c>
      <c r="CR52">
        <v>0</v>
      </c>
      <c r="CW52">
        <v>7874620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1</v>
      </c>
      <c r="DG52">
        <v>0</v>
      </c>
      <c r="DH52">
        <v>0</v>
      </c>
      <c r="DI52">
        <v>0</v>
      </c>
    </row>
    <row r="53" spans="1:113" x14ac:dyDescent="0.3">
      <c r="A53" t="str">
        <f>"08/20/2020 15:55:23.675"</f>
        <v>08/20/2020 15:55:23.675</v>
      </c>
      <c r="C53" t="str">
        <f>"FFDF53C0"</f>
        <v>FFDF53C0</v>
      </c>
      <c r="D53" t="s">
        <v>126</v>
      </c>
      <c r="E53">
        <v>1</v>
      </c>
      <c r="H53">
        <v>12</v>
      </c>
      <c r="I53" t="s">
        <v>121</v>
      </c>
      <c r="J53" t="s">
        <v>125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"15:55:28.180"</f>
        <v>15:55:28.180</v>
      </c>
      <c r="U53" t="str">
        <f t="shared" si="4"/>
        <v>A1863A</v>
      </c>
      <c r="V53">
        <v>0</v>
      </c>
      <c r="W53">
        <v>0</v>
      </c>
      <c r="X53">
        <v>1</v>
      </c>
      <c r="Z53">
        <v>0</v>
      </c>
      <c r="AA53">
        <v>8</v>
      </c>
      <c r="AB53">
        <v>3</v>
      </c>
      <c r="AC53">
        <v>0</v>
      </c>
      <c r="AD53">
        <v>9</v>
      </c>
      <c r="AE53">
        <v>0</v>
      </c>
      <c r="AF53">
        <v>0</v>
      </c>
      <c r="AG53">
        <v>2</v>
      </c>
      <c r="AH53">
        <v>0</v>
      </c>
      <c r="AI53" t="s">
        <v>131</v>
      </c>
      <c r="AJ53">
        <v>42.207649000000004</v>
      </c>
      <c r="AK53" t="s">
        <v>132</v>
      </c>
      <c r="AL53">
        <v>-89.083327999999995</v>
      </c>
      <c r="AM53">
        <v>100</v>
      </c>
      <c r="AN53">
        <v>600</v>
      </c>
      <c r="AO53" t="s">
        <v>118</v>
      </c>
      <c r="AR53">
        <v>0</v>
      </c>
      <c r="AZ53">
        <v>1200</v>
      </c>
      <c r="BA53">
        <v>1</v>
      </c>
      <c r="BB53" t="str">
        <f t="shared" si="5"/>
        <v xml:space="preserve">N198DM  </v>
      </c>
      <c r="BC53">
        <v>1</v>
      </c>
      <c r="BE53">
        <v>0</v>
      </c>
      <c r="BF53">
        <v>0</v>
      </c>
      <c r="BG53">
        <v>0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"15:55:28.186"</f>
        <v>15:55:28.186</v>
      </c>
      <c r="CJ53">
        <v>0</v>
      </c>
      <c r="CK53">
        <v>0</v>
      </c>
      <c r="CL53">
        <v>0</v>
      </c>
      <c r="CM53">
        <v>2</v>
      </c>
      <c r="CN53">
        <v>0</v>
      </c>
      <c r="CO53">
        <v>2</v>
      </c>
      <c r="CP53" t="s">
        <v>119</v>
      </c>
      <c r="CQ53">
        <v>459</v>
      </c>
      <c r="CR53">
        <v>0</v>
      </c>
      <c r="CW53">
        <v>7874620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0</v>
      </c>
      <c r="DE53">
        <v>0</v>
      </c>
      <c r="DF53">
        <v>1</v>
      </c>
      <c r="DG53">
        <v>0</v>
      </c>
      <c r="DH53">
        <v>0</v>
      </c>
      <c r="DI53">
        <v>0</v>
      </c>
    </row>
    <row r="54" spans="1:113" x14ac:dyDescent="0.3">
      <c r="A54" t="str">
        <f>"08/20/2020 15:55:23.675"</f>
        <v>08/20/2020 15:55:23.675</v>
      </c>
      <c r="C54" t="str">
        <f>"FFDF53C0"</f>
        <v>FFDF53C0</v>
      </c>
      <c r="D54" t="s">
        <v>127</v>
      </c>
      <c r="E54">
        <v>44</v>
      </c>
      <c r="H54">
        <v>151</v>
      </c>
      <c r="I54" t="s">
        <v>128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"15:55:28.180"</f>
        <v>15:55:28.180</v>
      </c>
      <c r="U54" t="str">
        <f t="shared" si="4"/>
        <v>A1863A</v>
      </c>
      <c r="V54">
        <v>0</v>
      </c>
      <c r="W54">
        <v>0</v>
      </c>
      <c r="X54">
        <v>1</v>
      </c>
      <c r="Z54">
        <v>0</v>
      </c>
      <c r="AA54">
        <v>8</v>
      </c>
      <c r="AB54">
        <v>3</v>
      </c>
      <c r="AC54">
        <v>0</v>
      </c>
      <c r="AD54">
        <v>9</v>
      </c>
      <c r="AE54">
        <v>0</v>
      </c>
      <c r="AF54">
        <v>0</v>
      </c>
      <c r="AG54">
        <v>2</v>
      </c>
      <c r="AH54">
        <v>0</v>
      </c>
      <c r="AI54" t="s">
        <v>131</v>
      </c>
      <c r="AJ54">
        <v>42.207649000000004</v>
      </c>
      <c r="AK54" t="s">
        <v>132</v>
      </c>
      <c r="AL54">
        <v>-89.083327999999995</v>
      </c>
      <c r="AM54">
        <v>100</v>
      </c>
      <c r="AN54">
        <v>600</v>
      </c>
      <c r="AO54" t="s">
        <v>118</v>
      </c>
      <c r="AR54">
        <v>0</v>
      </c>
      <c r="AZ54">
        <v>1200</v>
      </c>
      <c r="BA54">
        <v>1</v>
      </c>
      <c r="BB54" t="str">
        <f t="shared" si="5"/>
        <v xml:space="preserve">N198DM  </v>
      </c>
      <c r="BC54">
        <v>1</v>
      </c>
      <c r="BE54">
        <v>0</v>
      </c>
      <c r="BF54">
        <v>0</v>
      </c>
      <c r="BG54">
        <v>0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"15:55:28.186"</f>
        <v>15:55:28.186</v>
      </c>
      <c r="CJ54">
        <v>0</v>
      </c>
      <c r="CK54">
        <v>0</v>
      </c>
      <c r="CL54">
        <v>0</v>
      </c>
      <c r="CM54">
        <v>2</v>
      </c>
      <c r="CN54">
        <v>0</v>
      </c>
      <c r="CO54">
        <v>2</v>
      </c>
      <c r="CP54" t="s">
        <v>119</v>
      </c>
      <c r="CQ54">
        <v>459</v>
      </c>
      <c r="CR54">
        <v>0</v>
      </c>
      <c r="CW54">
        <v>7874620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0</v>
      </c>
      <c r="DE54">
        <v>0</v>
      </c>
      <c r="DF54">
        <v>1</v>
      </c>
      <c r="DG54">
        <v>0</v>
      </c>
      <c r="DH54">
        <v>0</v>
      </c>
      <c r="DI54">
        <v>0</v>
      </c>
    </row>
    <row r="55" spans="1:113" x14ac:dyDescent="0.3">
      <c r="A55" t="str">
        <f>"08/20/2020 15:55:23.675"</f>
        <v>08/20/2020 15:55:23.675</v>
      </c>
      <c r="C55" t="str">
        <f>"FFDF53C0"</f>
        <v>FFDF53C0</v>
      </c>
      <c r="D55" t="s">
        <v>113</v>
      </c>
      <c r="E55">
        <v>8</v>
      </c>
      <c r="F55">
        <v>2008</v>
      </c>
      <c r="G55" t="s">
        <v>114</v>
      </c>
      <c r="J55" t="s">
        <v>115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"15:55:28.180"</f>
        <v>15:55:28.180</v>
      </c>
      <c r="U55" t="str">
        <f t="shared" si="4"/>
        <v>A1863A</v>
      </c>
      <c r="V55">
        <v>0</v>
      </c>
      <c r="W55">
        <v>0</v>
      </c>
      <c r="X55">
        <v>1</v>
      </c>
      <c r="Z55">
        <v>0</v>
      </c>
      <c r="AA55">
        <v>8</v>
      </c>
      <c r="AB55">
        <v>3</v>
      </c>
      <c r="AC55">
        <v>0</v>
      </c>
      <c r="AD55">
        <v>9</v>
      </c>
      <c r="AE55">
        <v>0</v>
      </c>
      <c r="AF55">
        <v>0</v>
      </c>
      <c r="AG55">
        <v>2</v>
      </c>
      <c r="AH55">
        <v>0</v>
      </c>
      <c r="AI55" t="s">
        <v>131</v>
      </c>
      <c r="AJ55">
        <v>42.207649000000004</v>
      </c>
      <c r="AK55" t="s">
        <v>132</v>
      </c>
      <c r="AL55">
        <v>-89.083327999999995</v>
      </c>
      <c r="AM55">
        <v>100</v>
      </c>
      <c r="AN55">
        <v>600</v>
      </c>
      <c r="AO55" t="s">
        <v>118</v>
      </c>
      <c r="AR55">
        <v>0</v>
      </c>
      <c r="AZ55">
        <v>1200</v>
      </c>
      <c r="BA55">
        <v>1</v>
      </c>
      <c r="BB55" t="str">
        <f t="shared" si="5"/>
        <v xml:space="preserve">N198DM  </v>
      </c>
      <c r="BC55">
        <v>1</v>
      </c>
      <c r="BE55">
        <v>0</v>
      </c>
      <c r="BF55">
        <v>0</v>
      </c>
      <c r="BG55">
        <v>0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"15:55:28.186"</f>
        <v>15:55:28.186</v>
      </c>
      <c r="CJ55">
        <v>0</v>
      </c>
      <c r="CK55">
        <v>0</v>
      </c>
      <c r="CL55">
        <v>0</v>
      </c>
      <c r="CM55">
        <v>2</v>
      </c>
      <c r="CN55">
        <v>0</v>
      </c>
      <c r="CO55">
        <v>2</v>
      </c>
      <c r="CP55" t="s">
        <v>119</v>
      </c>
      <c r="CQ55">
        <v>459</v>
      </c>
      <c r="CR55">
        <v>0</v>
      </c>
      <c r="CW55">
        <v>7874620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1</v>
      </c>
      <c r="DG55">
        <v>0</v>
      </c>
      <c r="DH55">
        <v>0</v>
      </c>
      <c r="DI55">
        <v>0</v>
      </c>
    </row>
    <row r="56" spans="1:113" x14ac:dyDescent="0.3">
      <c r="A56" t="str">
        <f>"08/20/2020 15:55:23.675"</f>
        <v>08/20/2020 15:55:23.675</v>
      </c>
      <c r="C56" t="str">
        <f>"FFDF53C0"</f>
        <v>FFDF53C0</v>
      </c>
      <c r="D56" t="s">
        <v>120</v>
      </c>
      <c r="E56">
        <v>11</v>
      </c>
      <c r="F56">
        <v>1011</v>
      </c>
      <c r="G56" t="s">
        <v>121</v>
      </c>
      <c r="J56" t="s">
        <v>122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"15:55:28.180"</f>
        <v>15:55:28.180</v>
      </c>
      <c r="U56" t="str">
        <f t="shared" si="4"/>
        <v>A1863A</v>
      </c>
      <c r="V56">
        <v>0</v>
      </c>
      <c r="W56">
        <v>0</v>
      </c>
      <c r="X56">
        <v>1</v>
      </c>
      <c r="Z56">
        <v>0</v>
      </c>
      <c r="AA56">
        <v>8</v>
      </c>
      <c r="AB56">
        <v>3</v>
      </c>
      <c r="AC56">
        <v>0</v>
      </c>
      <c r="AD56">
        <v>9</v>
      </c>
      <c r="AE56">
        <v>0</v>
      </c>
      <c r="AF56">
        <v>0</v>
      </c>
      <c r="AG56">
        <v>2</v>
      </c>
      <c r="AH56">
        <v>0</v>
      </c>
      <c r="AI56" t="s">
        <v>131</v>
      </c>
      <c r="AJ56">
        <v>42.207649000000004</v>
      </c>
      <c r="AK56" t="s">
        <v>132</v>
      </c>
      <c r="AL56">
        <v>-89.083327999999995</v>
      </c>
      <c r="AM56">
        <v>100</v>
      </c>
      <c r="AN56">
        <v>600</v>
      </c>
      <c r="AO56" t="s">
        <v>118</v>
      </c>
      <c r="AR56">
        <v>0</v>
      </c>
      <c r="AZ56">
        <v>1200</v>
      </c>
      <c r="BA56">
        <v>1</v>
      </c>
      <c r="BB56" t="str">
        <f t="shared" si="5"/>
        <v xml:space="preserve">N198DM  </v>
      </c>
      <c r="BC56">
        <v>1</v>
      </c>
      <c r="BE56">
        <v>0</v>
      </c>
      <c r="BF56">
        <v>0</v>
      </c>
      <c r="BG56">
        <v>0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"15:55:28.186"</f>
        <v>15:55:28.186</v>
      </c>
      <c r="CJ56">
        <v>0</v>
      </c>
      <c r="CK56">
        <v>0</v>
      </c>
      <c r="CL56">
        <v>0</v>
      </c>
      <c r="CM56">
        <v>2</v>
      </c>
      <c r="CN56">
        <v>0</v>
      </c>
      <c r="CO56">
        <v>2</v>
      </c>
      <c r="CP56" t="s">
        <v>119</v>
      </c>
      <c r="CQ56">
        <v>459</v>
      </c>
      <c r="CR56">
        <v>0</v>
      </c>
      <c r="CW56">
        <v>7874620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0</v>
      </c>
      <c r="DE56">
        <v>0</v>
      </c>
      <c r="DF56">
        <v>1</v>
      </c>
      <c r="DG56">
        <v>0</v>
      </c>
      <c r="DH56">
        <v>0</v>
      </c>
      <c r="DI56">
        <v>0</v>
      </c>
    </row>
    <row r="57" spans="1:113" x14ac:dyDescent="0.3">
      <c r="A57" t="str">
        <f>"08/20/2020 15:55:25.553"</f>
        <v>08/20/2020 15:55:25.553</v>
      </c>
      <c r="C57" t="str">
        <f t="shared" ref="C57:C96" si="6">"FFDFD3C0"</f>
        <v>FFDFD3C0</v>
      </c>
      <c r="D57" t="s">
        <v>126</v>
      </c>
      <c r="E57">
        <v>1</v>
      </c>
      <c r="H57">
        <v>12</v>
      </c>
      <c r="I57" t="s">
        <v>121</v>
      </c>
      <c r="J57" t="s">
        <v>125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"15:55:30.063"</f>
        <v>15:55:30.063</v>
      </c>
      <c r="T57" t="str">
        <f>"15:55:29.163"</f>
        <v>15:55:29.163</v>
      </c>
      <c r="U57" t="str">
        <f t="shared" si="4"/>
        <v>A1863A</v>
      </c>
      <c r="V57">
        <v>0</v>
      </c>
      <c r="W57">
        <v>0</v>
      </c>
      <c r="X57">
        <v>1</v>
      </c>
      <c r="Z57">
        <v>0</v>
      </c>
      <c r="AA57">
        <v>8</v>
      </c>
      <c r="AB57">
        <v>3</v>
      </c>
      <c r="AC57">
        <v>0</v>
      </c>
      <c r="AD57">
        <v>8</v>
      </c>
      <c r="AE57">
        <v>0</v>
      </c>
      <c r="AF57">
        <v>0</v>
      </c>
      <c r="AG57">
        <v>2</v>
      </c>
      <c r="AH57">
        <v>0</v>
      </c>
      <c r="AI57" t="s">
        <v>116</v>
      </c>
      <c r="AJ57">
        <v>42.207605999999998</v>
      </c>
      <c r="AK57" t="s">
        <v>133</v>
      </c>
      <c r="AL57">
        <v>-89.083349999999996</v>
      </c>
      <c r="AM57">
        <v>100</v>
      </c>
      <c r="AN57">
        <v>600</v>
      </c>
      <c r="AO57" t="s">
        <v>118</v>
      </c>
      <c r="AP57">
        <v>0</v>
      </c>
      <c r="AQ57">
        <v>0</v>
      </c>
      <c r="AR57">
        <v>0</v>
      </c>
      <c r="AZ57">
        <v>1200</v>
      </c>
      <c r="BA57">
        <v>1</v>
      </c>
      <c r="BB57" t="str">
        <f t="shared" si="5"/>
        <v xml:space="preserve">N198DM  </v>
      </c>
      <c r="BC57">
        <v>1</v>
      </c>
      <c r="BE57">
        <v>0</v>
      </c>
      <c r="BF57">
        <v>0</v>
      </c>
      <c r="BG57">
        <v>0</v>
      </c>
      <c r="BH57">
        <v>700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"15:55:30.069"</f>
        <v>15:55:30.069</v>
      </c>
      <c r="CJ57">
        <v>2</v>
      </c>
      <c r="CK57">
        <v>1</v>
      </c>
      <c r="CL57">
        <v>0</v>
      </c>
      <c r="CM57">
        <v>2</v>
      </c>
      <c r="CN57">
        <v>0</v>
      </c>
      <c r="CO57">
        <v>1</v>
      </c>
      <c r="CP57" t="s">
        <v>119</v>
      </c>
      <c r="CQ57">
        <v>459</v>
      </c>
      <c r="CR57">
        <v>0</v>
      </c>
      <c r="CW57">
        <v>7876625</v>
      </c>
      <c r="CY57">
        <v>0</v>
      </c>
      <c r="CZ57">
        <v>1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1</v>
      </c>
    </row>
    <row r="58" spans="1:113" x14ac:dyDescent="0.3">
      <c r="A58" t="str">
        <f>"08/20/2020 15:55:25.553"</f>
        <v>08/20/2020 15:55:25.553</v>
      </c>
      <c r="C58" t="str">
        <f t="shared" si="6"/>
        <v>FFDFD3C0</v>
      </c>
      <c r="D58" t="s">
        <v>127</v>
      </c>
      <c r="E58">
        <v>44</v>
      </c>
      <c r="H58">
        <v>151</v>
      </c>
      <c r="I58" t="s">
        <v>128</v>
      </c>
      <c r="J58" t="s">
        <v>125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"15:55:30.063"</f>
        <v>15:55:30.063</v>
      </c>
      <c r="T58" t="str">
        <f>"15:55:29.163"</f>
        <v>15:55:29.163</v>
      </c>
      <c r="U58" t="str">
        <f t="shared" si="4"/>
        <v>A1863A</v>
      </c>
      <c r="V58">
        <v>0</v>
      </c>
      <c r="W58">
        <v>0</v>
      </c>
      <c r="X58">
        <v>1</v>
      </c>
      <c r="Z58">
        <v>0</v>
      </c>
      <c r="AA58">
        <v>8</v>
      </c>
      <c r="AB58">
        <v>3</v>
      </c>
      <c r="AC58">
        <v>0</v>
      </c>
      <c r="AD58">
        <v>8</v>
      </c>
      <c r="AE58">
        <v>0</v>
      </c>
      <c r="AF58">
        <v>0</v>
      </c>
      <c r="AG58">
        <v>2</v>
      </c>
      <c r="AH58">
        <v>0</v>
      </c>
      <c r="AI58" t="s">
        <v>116</v>
      </c>
      <c r="AJ58">
        <v>42.207605999999998</v>
      </c>
      <c r="AK58" t="s">
        <v>133</v>
      </c>
      <c r="AL58">
        <v>-89.083349999999996</v>
      </c>
      <c r="AM58">
        <v>100</v>
      </c>
      <c r="AN58">
        <v>600</v>
      </c>
      <c r="AO58" t="s">
        <v>118</v>
      </c>
      <c r="AP58">
        <v>0</v>
      </c>
      <c r="AQ58">
        <v>0</v>
      </c>
      <c r="AR58">
        <v>0</v>
      </c>
      <c r="AZ58">
        <v>1200</v>
      </c>
      <c r="BA58">
        <v>1</v>
      </c>
      <c r="BB58" t="str">
        <f t="shared" si="5"/>
        <v xml:space="preserve">N198DM  </v>
      </c>
      <c r="BC58">
        <v>1</v>
      </c>
      <c r="BE58">
        <v>0</v>
      </c>
      <c r="BF58">
        <v>0</v>
      </c>
      <c r="BG58">
        <v>0</v>
      </c>
      <c r="BH58">
        <v>700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"15:55:30.069"</f>
        <v>15:55:30.069</v>
      </c>
      <c r="CJ58">
        <v>2</v>
      </c>
      <c r="CK58">
        <v>1</v>
      </c>
      <c r="CL58">
        <v>0</v>
      </c>
      <c r="CM58">
        <v>2</v>
      </c>
      <c r="CN58">
        <v>0</v>
      </c>
      <c r="CO58">
        <v>1</v>
      </c>
      <c r="CP58" t="s">
        <v>119</v>
      </c>
      <c r="CQ58">
        <v>459</v>
      </c>
      <c r="CR58">
        <v>0</v>
      </c>
      <c r="CW58">
        <v>7876625</v>
      </c>
      <c r="CY58">
        <v>0</v>
      </c>
      <c r="CZ58">
        <v>1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1</v>
      </c>
    </row>
    <row r="59" spans="1:113" x14ac:dyDescent="0.3">
      <c r="A59" t="str">
        <f>"08/20/2020 15:55:25.553"</f>
        <v>08/20/2020 15:55:25.553</v>
      </c>
      <c r="C59" t="str">
        <f t="shared" si="6"/>
        <v>FFDFD3C0</v>
      </c>
      <c r="D59" t="s">
        <v>113</v>
      </c>
      <c r="E59">
        <v>8</v>
      </c>
      <c r="F59">
        <v>2008</v>
      </c>
      <c r="G59" t="s">
        <v>114</v>
      </c>
      <c r="J59" t="s">
        <v>115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"15:55:30.063"</f>
        <v>15:55:30.063</v>
      </c>
      <c r="T59" t="str">
        <f>"15:55:29.163"</f>
        <v>15:55:29.163</v>
      </c>
      <c r="U59" t="str">
        <f t="shared" si="4"/>
        <v>A1863A</v>
      </c>
      <c r="V59">
        <v>0</v>
      </c>
      <c r="W59">
        <v>0</v>
      </c>
      <c r="X59">
        <v>1</v>
      </c>
      <c r="Z59">
        <v>0</v>
      </c>
      <c r="AA59">
        <v>8</v>
      </c>
      <c r="AB59">
        <v>3</v>
      </c>
      <c r="AC59">
        <v>0</v>
      </c>
      <c r="AD59">
        <v>8</v>
      </c>
      <c r="AE59">
        <v>0</v>
      </c>
      <c r="AF59">
        <v>0</v>
      </c>
      <c r="AG59">
        <v>2</v>
      </c>
      <c r="AH59">
        <v>0</v>
      </c>
      <c r="AI59" t="s">
        <v>116</v>
      </c>
      <c r="AJ59">
        <v>42.207605999999998</v>
      </c>
      <c r="AK59" t="s">
        <v>133</v>
      </c>
      <c r="AL59">
        <v>-89.083349999999996</v>
      </c>
      <c r="AM59">
        <v>100</v>
      </c>
      <c r="AN59">
        <v>600</v>
      </c>
      <c r="AO59" t="s">
        <v>118</v>
      </c>
      <c r="AP59">
        <v>0</v>
      </c>
      <c r="AQ59">
        <v>0</v>
      </c>
      <c r="AR59">
        <v>0</v>
      </c>
      <c r="AZ59">
        <v>1200</v>
      </c>
      <c r="BA59">
        <v>1</v>
      </c>
      <c r="BB59" t="str">
        <f t="shared" si="5"/>
        <v xml:space="preserve">N198DM  </v>
      </c>
      <c r="BC59">
        <v>1</v>
      </c>
      <c r="BE59">
        <v>0</v>
      </c>
      <c r="BF59">
        <v>0</v>
      </c>
      <c r="BG59">
        <v>0</v>
      </c>
      <c r="BH59">
        <v>700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"15:55:30.069"</f>
        <v>15:55:30.069</v>
      </c>
      <c r="CJ59">
        <v>2</v>
      </c>
      <c r="CK59">
        <v>1</v>
      </c>
      <c r="CL59">
        <v>0</v>
      </c>
      <c r="CM59">
        <v>2</v>
      </c>
      <c r="CN59">
        <v>0</v>
      </c>
      <c r="CO59">
        <v>1</v>
      </c>
      <c r="CP59" t="s">
        <v>119</v>
      </c>
      <c r="CQ59">
        <v>459</v>
      </c>
      <c r="CR59">
        <v>0</v>
      </c>
      <c r="CW59">
        <v>7876625</v>
      </c>
      <c r="CY59">
        <v>0</v>
      </c>
      <c r="CZ59">
        <v>1</v>
      </c>
      <c r="DA59">
        <v>1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1</v>
      </c>
    </row>
    <row r="60" spans="1:113" x14ac:dyDescent="0.3">
      <c r="A60" t="str">
        <f>"08/20/2020 15:55:25.553"</f>
        <v>08/20/2020 15:55:25.553</v>
      </c>
      <c r="C60" t="str">
        <f t="shared" si="6"/>
        <v>FFDFD3C0</v>
      </c>
      <c r="D60" t="s">
        <v>120</v>
      </c>
      <c r="E60">
        <v>11</v>
      </c>
      <c r="F60">
        <v>1011</v>
      </c>
      <c r="G60" t="s">
        <v>121</v>
      </c>
      <c r="J60" t="s">
        <v>122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"15:55:30.063"</f>
        <v>15:55:30.063</v>
      </c>
      <c r="T60" t="str">
        <f>"15:55:29.163"</f>
        <v>15:55:29.163</v>
      </c>
      <c r="U60" t="str">
        <f t="shared" si="4"/>
        <v>A1863A</v>
      </c>
      <c r="V60">
        <v>0</v>
      </c>
      <c r="W60">
        <v>0</v>
      </c>
      <c r="X60">
        <v>1</v>
      </c>
      <c r="Z60">
        <v>0</v>
      </c>
      <c r="AA60">
        <v>8</v>
      </c>
      <c r="AB60">
        <v>3</v>
      </c>
      <c r="AC60">
        <v>0</v>
      </c>
      <c r="AD60">
        <v>8</v>
      </c>
      <c r="AE60">
        <v>0</v>
      </c>
      <c r="AF60">
        <v>0</v>
      </c>
      <c r="AG60">
        <v>2</v>
      </c>
      <c r="AH60">
        <v>0</v>
      </c>
      <c r="AI60" t="s">
        <v>116</v>
      </c>
      <c r="AJ60">
        <v>42.207605999999998</v>
      </c>
      <c r="AK60" t="s">
        <v>133</v>
      </c>
      <c r="AL60">
        <v>-89.083349999999996</v>
      </c>
      <c r="AM60">
        <v>100</v>
      </c>
      <c r="AN60">
        <v>600</v>
      </c>
      <c r="AO60" t="s">
        <v>118</v>
      </c>
      <c r="AP60">
        <v>0</v>
      </c>
      <c r="AQ60">
        <v>0</v>
      </c>
      <c r="AR60">
        <v>0</v>
      </c>
      <c r="AZ60">
        <v>1200</v>
      </c>
      <c r="BA60">
        <v>1</v>
      </c>
      <c r="BB60" t="str">
        <f t="shared" si="5"/>
        <v xml:space="preserve">N198DM  </v>
      </c>
      <c r="BC60">
        <v>1</v>
      </c>
      <c r="BE60">
        <v>0</v>
      </c>
      <c r="BF60">
        <v>0</v>
      </c>
      <c r="BG60">
        <v>0</v>
      </c>
      <c r="BH60">
        <v>700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"15:55:30.069"</f>
        <v>15:55:30.069</v>
      </c>
      <c r="CJ60">
        <v>2</v>
      </c>
      <c r="CK60">
        <v>1</v>
      </c>
      <c r="CL60">
        <v>0</v>
      </c>
      <c r="CM60">
        <v>2</v>
      </c>
      <c r="CN60">
        <v>0</v>
      </c>
      <c r="CO60">
        <v>1</v>
      </c>
      <c r="CP60" t="s">
        <v>119</v>
      </c>
      <c r="CQ60">
        <v>459</v>
      </c>
      <c r="CR60">
        <v>0</v>
      </c>
      <c r="CW60">
        <v>7876625</v>
      </c>
      <c r="CY60">
        <v>0</v>
      </c>
      <c r="CZ60">
        <v>1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1</v>
      </c>
    </row>
    <row r="61" spans="1:113" x14ac:dyDescent="0.3">
      <c r="A61" t="str">
        <f>"08/20/2020 15:55:25.553"</f>
        <v>08/20/2020 15:55:25.553</v>
      </c>
      <c r="C61" t="str">
        <f t="shared" si="6"/>
        <v>FFDFD3C0</v>
      </c>
      <c r="D61" t="s">
        <v>123</v>
      </c>
      <c r="E61">
        <v>4</v>
      </c>
      <c r="H61">
        <v>240</v>
      </c>
      <c r="I61" t="s">
        <v>124</v>
      </c>
      <c r="J61" t="s">
        <v>125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"15:55:30.063"</f>
        <v>15:55:30.063</v>
      </c>
      <c r="T61" t="str">
        <f>"15:55:29.163"</f>
        <v>15:55:29.163</v>
      </c>
      <c r="U61" t="str">
        <f t="shared" si="4"/>
        <v>A1863A</v>
      </c>
      <c r="V61">
        <v>0</v>
      </c>
      <c r="W61">
        <v>0</v>
      </c>
      <c r="X61">
        <v>1</v>
      </c>
      <c r="Z61">
        <v>0</v>
      </c>
      <c r="AA61">
        <v>8</v>
      </c>
      <c r="AB61">
        <v>3</v>
      </c>
      <c r="AC61">
        <v>0</v>
      </c>
      <c r="AD61">
        <v>8</v>
      </c>
      <c r="AE61">
        <v>0</v>
      </c>
      <c r="AF61">
        <v>0</v>
      </c>
      <c r="AG61">
        <v>2</v>
      </c>
      <c r="AH61">
        <v>0</v>
      </c>
      <c r="AI61" t="s">
        <v>116</v>
      </c>
      <c r="AJ61">
        <v>42.207605999999998</v>
      </c>
      <c r="AK61" t="s">
        <v>133</v>
      </c>
      <c r="AL61">
        <v>-89.083349999999996</v>
      </c>
      <c r="AM61">
        <v>100</v>
      </c>
      <c r="AN61">
        <v>600</v>
      </c>
      <c r="AO61" t="s">
        <v>118</v>
      </c>
      <c r="AP61">
        <v>0</v>
      </c>
      <c r="AQ61">
        <v>0</v>
      </c>
      <c r="AR61">
        <v>0</v>
      </c>
      <c r="AZ61">
        <v>1200</v>
      </c>
      <c r="BA61">
        <v>1</v>
      </c>
      <c r="BB61" t="str">
        <f t="shared" si="5"/>
        <v xml:space="preserve">N198DM  </v>
      </c>
      <c r="BC61">
        <v>1</v>
      </c>
      <c r="BE61">
        <v>0</v>
      </c>
      <c r="BF61">
        <v>0</v>
      </c>
      <c r="BG61">
        <v>0</v>
      </c>
      <c r="BH61">
        <v>700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"15:55:30.069"</f>
        <v>15:55:30.069</v>
      </c>
      <c r="CJ61">
        <v>2</v>
      </c>
      <c r="CK61">
        <v>1</v>
      </c>
      <c r="CL61">
        <v>0</v>
      </c>
      <c r="CM61">
        <v>2</v>
      </c>
      <c r="CN61">
        <v>0</v>
      </c>
      <c r="CO61">
        <v>1</v>
      </c>
      <c r="CP61" t="s">
        <v>119</v>
      </c>
      <c r="CQ61">
        <v>459</v>
      </c>
      <c r="CR61">
        <v>0</v>
      </c>
      <c r="CW61">
        <v>7876625</v>
      </c>
      <c r="CY61">
        <v>0</v>
      </c>
      <c r="CZ61">
        <v>1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1</v>
      </c>
    </row>
    <row r="62" spans="1:113" x14ac:dyDescent="0.3">
      <c r="A62" t="str">
        <f>"08/20/2020 15:55:26.591"</f>
        <v>08/20/2020 15:55:26.591</v>
      </c>
      <c r="C62" t="str">
        <f t="shared" si="6"/>
        <v>FFDFD3C0</v>
      </c>
      <c r="D62" t="s">
        <v>120</v>
      </c>
      <c r="E62">
        <v>11</v>
      </c>
      <c r="F62">
        <v>1011</v>
      </c>
      <c r="G62" t="s">
        <v>121</v>
      </c>
      <c r="J62" t="s">
        <v>122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 t="shared" ref="S62:T66" si="7">"15:55:31.094"</f>
        <v>15:55:31.094</v>
      </c>
      <c r="T62" t="str">
        <f t="shared" si="7"/>
        <v>15:55:31.094</v>
      </c>
      <c r="U62" t="str">
        <f t="shared" si="4"/>
        <v>A1863A</v>
      </c>
      <c r="V62">
        <v>0</v>
      </c>
      <c r="W62">
        <v>0</v>
      </c>
      <c r="X62">
        <v>1</v>
      </c>
      <c r="Z62">
        <v>0</v>
      </c>
      <c r="AA62">
        <v>8</v>
      </c>
      <c r="AB62">
        <v>3</v>
      </c>
      <c r="AC62">
        <v>0</v>
      </c>
      <c r="AD62">
        <v>8</v>
      </c>
      <c r="AE62">
        <v>0</v>
      </c>
      <c r="AF62">
        <v>0</v>
      </c>
      <c r="AG62">
        <v>2</v>
      </c>
      <c r="AH62">
        <v>0</v>
      </c>
      <c r="AI62" t="s">
        <v>131</v>
      </c>
      <c r="AJ62">
        <v>42.207649000000004</v>
      </c>
      <c r="AK62" t="s">
        <v>132</v>
      </c>
      <c r="AL62">
        <v>-89.083327999999995</v>
      </c>
      <c r="AM62">
        <v>100</v>
      </c>
      <c r="AN62">
        <v>600</v>
      </c>
      <c r="AO62" t="s">
        <v>118</v>
      </c>
      <c r="AP62">
        <v>0</v>
      </c>
      <c r="AQ62">
        <v>0</v>
      </c>
      <c r="AR62">
        <v>0</v>
      </c>
      <c r="AZ62">
        <v>1200</v>
      </c>
      <c r="BA62">
        <v>1</v>
      </c>
      <c r="BB62" t="str">
        <f t="shared" si="5"/>
        <v xml:space="preserve">N198DM  </v>
      </c>
      <c r="BC62">
        <v>1</v>
      </c>
      <c r="BE62">
        <v>0</v>
      </c>
      <c r="BF62">
        <v>0</v>
      </c>
      <c r="BG62">
        <v>0</v>
      </c>
      <c r="BH62">
        <v>675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"15:55:31.096"</f>
        <v>15:55:31.096</v>
      </c>
      <c r="CJ62">
        <v>2</v>
      </c>
      <c r="CK62">
        <v>1</v>
      </c>
      <c r="CL62">
        <v>0</v>
      </c>
      <c r="CM62">
        <v>2</v>
      </c>
      <c r="CN62">
        <v>0</v>
      </c>
      <c r="CO62">
        <v>2</v>
      </c>
      <c r="CP62" t="s">
        <v>119</v>
      </c>
      <c r="CQ62">
        <v>459</v>
      </c>
      <c r="CR62">
        <v>1</v>
      </c>
      <c r="CW62">
        <v>11338618</v>
      </c>
      <c r="CY62">
        <v>0</v>
      </c>
      <c r="CZ62">
        <v>1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1</v>
      </c>
    </row>
    <row r="63" spans="1:113" x14ac:dyDescent="0.3">
      <c r="A63" t="str">
        <f>"08/20/2020 15:55:26.591"</f>
        <v>08/20/2020 15:55:26.591</v>
      </c>
      <c r="C63" t="str">
        <f t="shared" si="6"/>
        <v>FFDFD3C0</v>
      </c>
      <c r="D63" t="s">
        <v>123</v>
      </c>
      <c r="E63">
        <v>4</v>
      </c>
      <c r="H63">
        <v>240</v>
      </c>
      <c r="I63" t="s">
        <v>124</v>
      </c>
      <c r="J63" t="s">
        <v>125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si="7"/>
        <v>15:55:31.094</v>
      </c>
      <c r="T63" t="str">
        <f t="shared" si="7"/>
        <v>15:55:31.094</v>
      </c>
      <c r="U63" t="str">
        <f t="shared" si="4"/>
        <v>A1863A</v>
      </c>
      <c r="V63">
        <v>0</v>
      </c>
      <c r="W63">
        <v>0</v>
      </c>
      <c r="X63">
        <v>1</v>
      </c>
      <c r="Z63">
        <v>0</v>
      </c>
      <c r="AA63">
        <v>8</v>
      </c>
      <c r="AB63">
        <v>3</v>
      </c>
      <c r="AC63">
        <v>0</v>
      </c>
      <c r="AD63">
        <v>8</v>
      </c>
      <c r="AE63">
        <v>0</v>
      </c>
      <c r="AF63">
        <v>0</v>
      </c>
      <c r="AG63">
        <v>2</v>
      </c>
      <c r="AH63">
        <v>0</v>
      </c>
      <c r="AI63" t="s">
        <v>131</v>
      </c>
      <c r="AJ63">
        <v>42.207649000000004</v>
      </c>
      <c r="AK63" t="s">
        <v>132</v>
      </c>
      <c r="AL63">
        <v>-89.083327999999995</v>
      </c>
      <c r="AM63">
        <v>100</v>
      </c>
      <c r="AN63">
        <v>600</v>
      </c>
      <c r="AO63" t="s">
        <v>118</v>
      </c>
      <c r="AP63">
        <v>0</v>
      </c>
      <c r="AQ63">
        <v>0</v>
      </c>
      <c r="AR63">
        <v>0</v>
      </c>
      <c r="AZ63">
        <v>1200</v>
      </c>
      <c r="BA63">
        <v>1</v>
      </c>
      <c r="BB63" t="str">
        <f t="shared" si="5"/>
        <v xml:space="preserve">N198DM  </v>
      </c>
      <c r="BC63">
        <v>1</v>
      </c>
      <c r="BE63">
        <v>0</v>
      </c>
      <c r="BF63">
        <v>0</v>
      </c>
      <c r="BG63">
        <v>0</v>
      </c>
      <c r="BH63">
        <v>675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"15:55:31.096"</f>
        <v>15:55:31.096</v>
      </c>
      <c r="CJ63">
        <v>2</v>
      </c>
      <c r="CK63">
        <v>1</v>
      </c>
      <c r="CL63">
        <v>0</v>
      </c>
      <c r="CM63">
        <v>2</v>
      </c>
      <c r="CN63">
        <v>0</v>
      </c>
      <c r="CO63">
        <v>2</v>
      </c>
      <c r="CP63" t="s">
        <v>119</v>
      </c>
      <c r="CQ63">
        <v>459</v>
      </c>
      <c r="CR63">
        <v>1</v>
      </c>
      <c r="CW63">
        <v>11338618</v>
      </c>
      <c r="CY63">
        <v>0</v>
      </c>
      <c r="CZ63">
        <v>1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1</v>
      </c>
    </row>
    <row r="64" spans="1:113" x14ac:dyDescent="0.3">
      <c r="A64" t="str">
        <f>"08/20/2020 15:55:26.591"</f>
        <v>08/20/2020 15:55:26.591</v>
      </c>
      <c r="C64" t="str">
        <f t="shared" si="6"/>
        <v>FFDFD3C0</v>
      </c>
      <c r="D64" t="s">
        <v>126</v>
      </c>
      <c r="E64">
        <v>1</v>
      </c>
      <c r="H64">
        <v>12</v>
      </c>
      <c r="I64" t="s">
        <v>121</v>
      </c>
      <c r="J64" t="s">
        <v>125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 t="shared" si="7"/>
        <v>15:55:31.094</v>
      </c>
      <c r="T64" t="str">
        <f t="shared" si="7"/>
        <v>15:55:31.094</v>
      </c>
      <c r="U64" t="str">
        <f t="shared" si="4"/>
        <v>A1863A</v>
      </c>
      <c r="V64">
        <v>0</v>
      </c>
      <c r="W64">
        <v>0</v>
      </c>
      <c r="X64">
        <v>1</v>
      </c>
      <c r="Z64">
        <v>0</v>
      </c>
      <c r="AA64">
        <v>8</v>
      </c>
      <c r="AB64">
        <v>3</v>
      </c>
      <c r="AC64">
        <v>0</v>
      </c>
      <c r="AD64">
        <v>8</v>
      </c>
      <c r="AE64">
        <v>0</v>
      </c>
      <c r="AF64">
        <v>0</v>
      </c>
      <c r="AG64">
        <v>2</v>
      </c>
      <c r="AH64">
        <v>0</v>
      </c>
      <c r="AI64" t="s">
        <v>131</v>
      </c>
      <c r="AJ64">
        <v>42.207649000000004</v>
      </c>
      <c r="AK64" t="s">
        <v>132</v>
      </c>
      <c r="AL64">
        <v>-89.083327999999995</v>
      </c>
      <c r="AM64">
        <v>100</v>
      </c>
      <c r="AN64">
        <v>600</v>
      </c>
      <c r="AO64" t="s">
        <v>118</v>
      </c>
      <c r="AP64">
        <v>0</v>
      </c>
      <c r="AQ64">
        <v>0</v>
      </c>
      <c r="AR64">
        <v>0</v>
      </c>
      <c r="AZ64">
        <v>1200</v>
      </c>
      <c r="BA64">
        <v>1</v>
      </c>
      <c r="BB64" t="str">
        <f t="shared" si="5"/>
        <v xml:space="preserve">N198DM  </v>
      </c>
      <c r="BC64">
        <v>1</v>
      </c>
      <c r="BE64">
        <v>0</v>
      </c>
      <c r="BF64">
        <v>0</v>
      </c>
      <c r="BG64">
        <v>0</v>
      </c>
      <c r="BH64">
        <v>675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"15:55:31.096"</f>
        <v>15:55:31.096</v>
      </c>
      <c r="CJ64">
        <v>2</v>
      </c>
      <c r="CK64">
        <v>1</v>
      </c>
      <c r="CL64">
        <v>0</v>
      </c>
      <c r="CM64">
        <v>2</v>
      </c>
      <c r="CN64">
        <v>0</v>
      </c>
      <c r="CO64">
        <v>2</v>
      </c>
      <c r="CP64" t="s">
        <v>119</v>
      </c>
      <c r="CQ64">
        <v>459</v>
      </c>
      <c r="CR64">
        <v>1</v>
      </c>
      <c r="CW64">
        <v>11338618</v>
      </c>
      <c r="CY64">
        <v>0</v>
      </c>
      <c r="CZ64">
        <v>1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1</v>
      </c>
    </row>
    <row r="65" spans="1:113" x14ac:dyDescent="0.3">
      <c r="A65" t="str">
        <f>"08/20/2020 15:55:26.591"</f>
        <v>08/20/2020 15:55:26.591</v>
      </c>
      <c r="C65" t="str">
        <f t="shared" si="6"/>
        <v>FFDFD3C0</v>
      </c>
      <c r="D65" t="s">
        <v>127</v>
      </c>
      <c r="E65">
        <v>44</v>
      </c>
      <c r="H65">
        <v>151</v>
      </c>
      <c r="I65" t="s">
        <v>128</v>
      </c>
      <c r="J65" t="s">
        <v>125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 t="shared" si="7"/>
        <v>15:55:31.094</v>
      </c>
      <c r="T65" t="str">
        <f t="shared" si="7"/>
        <v>15:55:31.094</v>
      </c>
      <c r="U65" t="str">
        <f t="shared" si="4"/>
        <v>A1863A</v>
      </c>
      <c r="V65">
        <v>0</v>
      </c>
      <c r="W65">
        <v>0</v>
      </c>
      <c r="X65">
        <v>1</v>
      </c>
      <c r="Z65">
        <v>0</v>
      </c>
      <c r="AA65">
        <v>8</v>
      </c>
      <c r="AB65">
        <v>3</v>
      </c>
      <c r="AC65">
        <v>0</v>
      </c>
      <c r="AD65">
        <v>8</v>
      </c>
      <c r="AE65">
        <v>0</v>
      </c>
      <c r="AF65">
        <v>0</v>
      </c>
      <c r="AG65">
        <v>2</v>
      </c>
      <c r="AH65">
        <v>0</v>
      </c>
      <c r="AI65" t="s">
        <v>131</v>
      </c>
      <c r="AJ65">
        <v>42.207649000000004</v>
      </c>
      <c r="AK65" t="s">
        <v>132</v>
      </c>
      <c r="AL65">
        <v>-89.083327999999995</v>
      </c>
      <c r="AM65">
        <v>100</v>
      </c>
      <c r="AN65">
        <v>600</v>
      </c>
      <c r="AO65" t="s">
        <v>118</v>
      </c>
      <c r="AP65">
        <v>0</v>
      </c>
      <c r="AQ65">
        <v>0</v>
      </c>
      <c r="AR65">
        <v>0</v>
      </c>
      <c r="AZ65">
        <v>1200</v>
      </c>
      <c r="BA65">
        <v>1</v>
      </c>
      <c r="BB65" t="str">
        <f t="shared" si="5"/>
        <v xml:space="preserve">N198DM  </v>
      </c>
      <c r="BC65">
        <v>1</v>
      </c>
      <c r="BE65">
        <v>0</v>
      </c>
      <c r="BF65">
        <v>0</v>
      </c>
      <c r="BG65">
        <v>0</v>
      </c>
      <c r="BH65">
        <v>675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"15:55:31.096"</f>
        <v>15:55:31.096</v>
      </c>
      <c r="CJ65">
        <v>2</v>
      </c>
      <c r="CK65">
        <v>1</v>
      </c>
      <c r="CL65">
        <v>0</v>
      </c>
      <c r="CM65">
        <v>2</v>
      </c>
      <c r="CN65">
        <v>0</v>
      </c>
      <c r="CO65">
        <v>2</v>
      </c>
      <c r="CP65" t="s">
        <v>119</v>
      </c>
      <c r="CQ65">
        <v>459</v>
      </c>
      <c r="CR65">
        <v>1</v>
      </c>
      <c r="CW65">
        <v>11338618</v>
      </c>
      <c r="CY65">
        <v>0</v>
      </c>
      <c r="CZ65">
        <v>1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1</v>
      </c>
    </row>
    <row r="66" spans="1:113" x14ac:dyDescent="0.3">
      <c r="A66" t="str">
        <f>"08/20/2020 15:55:26.591"</f>
        <v>08/20/2020 15:55:26.591</v>
      </c>
      <c r="C66" t="str">
        <f t="shared" si="6"/>
        <v>FFDFD3C0</v>
      </c>
      <c r="D66" t="s">
        <v>113</v>
      </c>
      <c r="E66">
        <v>8</v>
      </c>
      <c r="F66">
        <v>2008</v>
      </c>
      <c r="G66" t="s">
        <v>114</v>
      </c>
      <c r="J66" t="s">
        <v>115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si="7"/>
        <v>15:55:31.094</v>
      </c>
      <c r="T66" t="str">
        <f t="shared" si="7"/>
        <v>15:55:31.094</v>
      </c>
      <c r="U66" t="str">
        <f t="shared" ref="U66:U96" si="8">"A1863A"</f>
        <v>A1863A</v>
      </c>
      <c r="V66">
        <v>0</v>
      </c>
      <c r="W66">
        <v>0</v>
      </c>
      <c r="X66">
        <v>1</v>
      </c>
      <c r="Z66">
        <v>0</v>
      </c>
      <c r="AA66">
        <v>8</v>
      </c>
      <c r="AB66">
        <v>3</v>
      </c>
      <c r="AC66">
        <v>0</v>
      </c>
      <c r="AD66">
        <v>8</v>
      </c>
      <c r="AE66">
        <v>0</v>
      </c>
      <c r="AF66">
        <v>0</v>
      </c>
      <c r="AG66">
        <v>2</v>
      </c>
      <c r="AH66">
        <v>0</v>
      </c>
      <c r="AI66" t="s">
        <v>131</v>
      </c>
      <c r="AJ66">
        <v>42.207649000000004</v>
      </c>
      <c r="AK66" t="s">
        <v>132</v>
      </c>
      <c r="AL66">
        <v>-89.083327999999995</v>
      </c>
      <c r="AM66">
        <v>100</v>
      </c>
      <c r="AN66">
        <v>600</v>
      </c>
      <c r="AO66" t="s">
        <v>118</v>
      </c>
      <c r="AP66">
        <v>0</v>
      </c>
      <c r="AQ66">
        <v>0</v>
      </c>
      <c r="AR66">
        <v>0</v>
      </c>
      <c r="AZ66">
        <v>1200</v>
      </c>
      <c r="BA66">
        <v>1</v>
      </c>
      <c r="BB66" t="str">
        <f t="shared" ref="BB66:BB96" si="9">"N198DM  "</f>
        <v xml:space="preserve">N198DM  </v>
      </c>
      <c r="BC66">
        <v>1</v>
      </c>
      <c r="BE66">
        <v>0</v>
      </c>
      <c r="BF66">
        <v>0</v>
      </c>
      <c r="BG66">
        <v>0</v>
      </c>
      <c r="BH66">
        <v>675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"15:55:31.096"</f>
        <v>15:55:31.096</v>
      </c>
      <c r="CJ66">
        <v>2</v>
      </c>
      <c r="CK66">
        <v>1</v>
      </c>
      <c r="CL66">
        <v>0</v>
      </c>
      <c r="CM66">
        <v>2</v>
      </c>
      <c r="CN66">
        <v>0</v>
      </c>
      <c r="CO66">
        <v>2</v>
      </c>
      <c r="CP66" t="s">
        <v>119</v>
      </c>
      <c r="CQ66">
        <v>459</v>
      </c>
      <c r="CR66">
        <v>1</v>
      </c>
      <c r="CW66">
        <v>11338618</v>
      </c>
      <c r="CY66">
        <v>0</v>
      </c>
      <c r="CZ66">
        <v>1</v>
      </c>
      <c r="DA66">
        <v>1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1</v>
      </c>
    </row>
    <row r="67" spans="1:113" x14ac:dyDescent="0.3">
      <c r="A67" t="str">
        <f>"08/20/2020 15:55:28.031"</f>
        <v>08/20/2020 15:55:28.031</v>
      </c>
      <c r="C67" t="str">
        <f t="shared" si="6"/>
        <v>FFDFD3C0</v>
      </c>
      <c r="D67" t="s">
        <v>126</v>
      </c>
      <c r="E67">
        <v>1</v>
      </c>
      <c r="H67">
        <v>12</v>
      </c>
      <c r="I67" t="s">
        <v>121</v>
      </c>
      <c r="J67" t="s">
        <v>125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"15:55:32.523"</f>
        <v>15:55:32.523</v>
      </c>
      <c r="T67" t="str">
        <f>"15:55:32.023"</f>
        <v>15:55:32.023</v>
      </c>
      <c r="U67" t="str">
        <f t="shared" si="8"/>
        <v>A1863A</v>
      </c>
      <c r="V67">
        <v>0</v>
      </c>
      <c r="W67">
        <v>0</v>
      </c>
      <c r="X67">
        <v>1</v>
      </c>
      <c r="Z67">
        <v>0</v>
      </c>
      <c r="AA67">
        <v>8</v>
      </c>
      <c r="AB67">
        <v>3</v>
      </c>
      <c r="AC67">
        <v>0</v>
      </c>
      <c r="AD67">
        <v>8</v>
      </c>
      <c r="AE67">
        <v>0</v>
      </c>
      <c r="AF67">
        <v>0</v>
      </c>
      <c r="AG67">
        <v>2</v>
      </c>
      <c r="AH67">
        <v>0</v>
      </c>
      <c r="AI67" t="s">
        <v>131</v>
      </c>
      <c r="AJ67">
        <v>42.207649000000004</v>
      </c>
      <c r="AK67" t="s">
        <v>132</v>
      </c>
      <c r="AL67">
        <v>-89.083327999999995</v>
      </c>
      <c r="AM67">
        <v>100</v>
      </c>
      <c r="AN67">
        <v>600</v>
      </c>
      <c r="AO67" t="s">
        <v>118</v>
      </c>
      <c r="AP67">
        <v>0</v>
      </c>
      <c r="AQ67">
        <v>0</v>
      </c>
      <c r="AR67">
        <v>0</v>
      </c>
      <c r="AZ67">
        <v>1200</v>
      </c>
      <c r="BA67">
        <v>1</v>
      </c>
      <c r="BB67" t="str">
        <f t="shared" si="9"/>
        <v xml:space="preserve">N198DM  </v>
      </c>
      <c r="BC67">
        <v>1</v>
      </c>
      <c r="BE67">
        <v>0</v>
      </c>
      <c r="BF67">
        <v>0</v>
      </c>
      <c r="BG67">
        <v>0</v>
      </c>
      <c r="BH67">
        <v>700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"15:55:32.528"</f>
        <v>15:55:32.528</v>
      </c>
      <c r="CJ67">
        <v>2</v>
      </c>
      <c r="CK67">
        <v>1</v>
      </c>
      <c r="CL67">
        <v>0</v>
      </c>
      <c r="CM67">
        <v>2</v>
      </c>
      <c r="CN67">
        <v>0</v>
      </c>
      <c r="CO67">
        <v>2</v>
      </c>
      <c r="CP67" t="s">
        <v>119</v>
      </c>
      <c r="CQ67">
        <v>459</v>
      </c>
      <c r="CR67">
        <v>0</v>
      </c>
      <c r="CW67">
        <v>7879243</v>
      </c>
      <c r="CY67">
        <v>0</v>
      </c>
      <c r="CZ67">
        <v>1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1</v>
      </c>
    </row>
    <row r="68" spans="1:113" x14ac:dyDescent="0.3">
      <c r="A68" t="str">
        <f>"08/20/2020 15:55:28.031"</f>
        <v>08/20/2020 15:55:28.031</v>
      </c>
      <c r="C68" t="str">
        <f t="shared" si="6"/>
        <v>FFDFD3C0</v>
      </c>
      <c r="D68" t="s">
        <v>127</v>
      </c>
      <c r="E68">
        <v>44</v>
      </c>
      <c r="H68">
        <v>151</v>
      </c>
      <c r="I68" t="s">
        <v>128</v>
      </c>
      <c r="J68" t="s">
        <v>125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"15:55:32.523"</f>
        <v>15:55:32.523</v>
      </c>
      <c r="T68" t="str">
        <f>"15:55:32.023"</f>
        <v>15:55:32.023</v>
      </c>
      <c r="U68" t="str">
        <f t="shared" si="8"/>
        <v>A1863A</v>
      </c>
      <c r="V68">
        <v>0</v>
      </c>
      <c r="W68">
        <v>0</v>
      </c>
      <c r="X68">
        <v>1</v>
      </c>
      <c r="Z68">
        <v>0</v>
      </c>
      <c r="AA68">
        <v>8</v>
      </c>
      <c r="AB68">
        <v>3</v>
      </c>
      <c r="AC68">
        <v>0</v>
      </c>
      <c r="AD68">
        <v>8</v>
      </c>
      <c r="AE68">
        <v>0</v>
      </c>
      <c r="AF68">
        <v>0</v>
      </c>
      <c r="AG68">
        <v>2</v>
      </c>
      <c r="AH68">
        <v>0</v>
      </c>
      <c r="AI68" t="s">
        <v>131</v>
      </c>
      <c r="AJ68">
        <v>42.207649000000004</v>
      </c>
      <c r="AK68" t="s">
        <v>132</v>
      </c>
      <c r="AL68">
        <v>-89.083327999999995</v>
      </c>
      <c r="AM68">
        <v>100</v>
      </c>
      <c r="AN68">
        <v>600</v>
      </c>
      <c r="AO68" t="s">
        <v>118</v>
      </c>
      <c r="AP68">
        <v>0</v>
      </c>
      <c r="AQ68">
        <v>0</v>
      </c>
      <c r="AR68">
        <v>0</v>
      </c>
      <c r="AZ68">
        <v>1200</v>
      </c>
      <c r="BA68">
        <v>1</v>
      </c>
      <c r="BB68" t="str">
        <f t="shared" si="9"/>
        <v xml:space="preserve">N198DM  </v>
      </c>
      <c r="BC68">
        <v>1</v>
      </c>
      <c r="BE68">
        <v>0</v>
      </c>
      <c r="BF68">
        <v>0</v>
      </c>
      <c r="BG68">
        <v>0</v>
      </c>
      <c r="BH68">
        <v>700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"15:55:32.528"</f>
        <v>15:55:32.528</v>
      </c>
      <c r="CJ68">
        <v>2</v>
      </c>
      <c r="CK68">
        <v>1</v>
      </c>
      <c r="CL68">
        <v>0</v>
      </c>
      <c r="CM68">
        <v>2</v>
      </c>
      <c r="CN68">
        <v>0</v>
      </c>
      <c r="CO68">
        <v>2</v>
      </c>
      <c r="CP68" t="s">
        <v>119</v>
      </c>
      <c r="CQ68">
        <v>459</v>
      </c>
      <c r="CR68">
        <v>0</v>
      </c>
      <c r="CW68">
        <v>7879243</v>
      </c>
      <c r="CY68">
        <v>0</v>
      </c>
      <c r="CZ68">
        <v>1</v>
      </c>
      <c r="DA68">
        <v>1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1</v>
      </c>
    </row>
    <row r="69" spans="1:113" x14ac:dyDescent="0.3">
      <c r="A69" t="str">
        <f>"08/20/2020 15:55:28.031"</f>
        <v>08/20/2020 15:55:28.031</v>
      </c>
      <c r="C69" t="str">
        <f t="shared" si="6"/>
        <v>FFDFD3C0</v>
      </c>
      <c r="D69" t="s">
        <v>113</v>
      </c>
      <c r="E69">
        <v>8</v>
      </c>
      <c r="F69">
        <v>2008</v>
      </c>
      <c r="G69" t="s">
        <v>114</v>
      </c>
      <c r="J69" t="s">
        <v>115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"15:55:32.523"</f>
        <v>15:55:32.523</v>
      </c>
      <c r="T69" t="str">
        <f>"15:55:32.023"</f>
        <v>15:55:32.023</v>
      </c>
      <c r="U69" t="str">
        <f t="shared" si="8"/>
        <v>A1863A</v>
      </c>
      <c r="V69">
        <v>0</v>
      </c>
      <c r="W69">
        <v>0</v>
      </c>
      <c r="X69">
        <v>1</v>
      </c>
      <c r="Z69">
        <v>0</v>
      </c>
      <c r="AA69">
        <v>8</v>
      </c>
      <c r="AB69">
        <v>3</v>
      </c>
      <c r="AC69">
        <v>0</v>
      </c>
      <c r="AD69">
        <v>8</v>
      </c>
      <c r="AE69">
        <v>0</v>
      </c>
      <c r="AF69">
        <v>0</v>
      </c>
      <c r="AG69">
        <v>2</v>
      </c>
      <c r="AH69">
        <v>0</v>
      </c>
      <c r="AI69" t="s">
        <v>131</v>
      </c>
      <c r="AJ69">
        <v>42.207649000000004</v>
      </c>
      <c r="AK69" t="s">
        <v>132</v>
      </c>
      <c r="AL69">
        <v>-89.083327999999995</v>
      </c>
      <c r="AM69">
        <v>100</v>
      </c>
      <c r="AN69">
        <v>600</v>
      </c>
      <c r="AO69" t="s">
        <v>118</v>
      </c>
      <c r="AP69">
        <v>0</v>
      </c>
      <c r="AQ69">
        <v>0</v>
      </c>
      <c r="AR69">
        <v>0</v>
      </c>
      <c r="AZ69">
        <v>1200</v>
      </c>
      <c r="BA69">
        <v>1</v>
      </c>
      <c r="BB69" t="str">
        <f t="shared" si="9"/>
        <v xml:space="preserve">N198DM  </v>
      </c>
      <c r="BC69">
        <v>1</v>
      </c>
      <c r="BE69">
        <v>0</v>
      </c>
      <c r="BF69">
        <v>0</v>
      </c>
      <c r="BG69">
        <v>0</v>
      </c>
      <c r="BH69">
        <v>700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"15:55:32.528"</f>
        <v>15:55:32.528</v>
      </c>
      <c r="CJ69">
        <v>2</v>
      </c>
      <c r="CK69">
        <v>1</v>
      </c>
      <c r="CL69">
        <v>0</v>
      </c>
      <c r="CM69">
        <v>2</v>
      </c>
      <c r="CN69">
        <v>0</v>
      </c>
      <c r="CO69">
        <v>2</v>
      </c>
      <c r="CP69" t="s">
        <v>119</v>
      </c>
      <c r="CQ69">
        <v>459</v>
      </c>
      <c r="CR69">
        <v>0</v>
      </c>
      <c r="CW69">
        <v>7879243</v>
      </c>
      <c r="CY69">
        <v>0</v>
      </c>
      <c r="CZ69">
        <v>1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1</v>
      </c>
    </row>
    <row r="70" spans="1:113" x14ac:dyDescent="0.3">
      <c r="A70" t="str">
        <f>"08/20/2020 15:55:28.031"</f>
        <v>08/20/2020 15:55:28.031</v>
      </c>
      <c r="C70" t="str">
        <f t="shared" si="6"/>
        <v>FFDFD3C0</v>
      </c>
      <c r="D70" t="s">
        <v>120</v>
      </c>
      <c r="E70">
        <v>11</v>
      </c>
      <c r="F70">
        <v>1011</v>
      </c>
      <c r="G70" t="s">
        <v>121</v>
      </c>
      <c r="J70" t="s">
        <v>122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"15:55:32.523"</f>
        <v>15:55:32.523</v>
      </c>
      <c r="T70" t="str">
        <f>"15:55:32.023"</f>
        <v>15:55:32.023</v>
      </c>
      <c r="U70" t="str">
        <f t="shared" si="8"/>
        <v>A1863A</v>
      </c>
      <c r="V70">
        <v>0</v>
      </c>
      <c r="W70">
        <v>0</v>
      </c>
      <c r="X70">
        <v>1</v>
      </c>
      <c r="Z70">
        <v>0</v>
      </c>
      <c r="AA70">
        <v>8</v>
      </c>
      <c r="AB70">
        <v>3</v>
      </c>
      <c r="AC70">
        <v>0</v>
      </c>
      <c r="AD70">
        <v>8</v>
      </c>
      <c r="AE70">
        <v>0</v>
      </c>
      <c r="AF70">
        <v>0</v>
      </c>
      <c r="AG70">
        <v>2</v>
      </c>
      <c r="AH70">
        <v>0</v>
      </c>
      <c r="AI70" t="s">
        <v>131</v>
      </c>
      <c r="AJ70">
        <v>42.207649000000004</v>
      </c>
      <c r="AK70" t="s">
        <v>132</v>
      </c>
      <c r="AL70">
        <v>-89.083327999999995</v>
      </c>
      <c r="AM70">
        <v>100</v>
      </c>
      <c r="AN70">
        <v>600</v>
      </c>
      <c r="AO70" t="s">
        <v>118</v>
      </c>
      <c r="AP70">
        <v>0</v>
      </c>
      <c r="AQ70">
        <v>0</v>
      </c>
      <c r="AR70">
        <v>0</v>
      </c>
      <c r="AZ70">
        <v>1200</v>
      </c>
      <c r="BA70">
        <v>1</v>
      </c>
      <c r="BB70" t="str">
        <f t="shared" si="9"/>
        <v xml:space="preserve">N198DM  </v>
      </c>
      <c r="BC70">
        <v>1</v>
      </c>
      <c r="BE70">
        <v>0</v>
      </c>
      <c r="BF70">
        <v>0</v>
      </c>
      <c r="BG70">
        <v>0</v>
      </c>
      <c r="BH70">
        <v>700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"15:55:32.528"</f>
        <v>15:55:32.528</v>
      </c>
      <c r="CJ70">
        <v>2</v>
      </c>
      <c r="CK70">
        <v>1</v>
      </c>
      <c r="CL70">
        <v>0</v>
      </c>
      <c r="CM70">
        <v>2</v>
      </c>
      <c r="CN70">
        <v>0</v>
      </c>
      <c r="CO70">
        <v>2</v>
      </c>
      <c r="CP70" t="s">
        <v>119</v>
      </c>
      <c r="CQ70">
        <v>459</v>
      </c>
      <c r="CR70">
        <v>0</v>
      </c>
      <c r="CW70">
        <v>7879243</v>
      </c>
      <c r="CY70">
        <v>0</v>
      </c>
      <c r="CZ70">
        <v>1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1</v>
      </c>
    </row>
    <row r="71" spans="1:113" x14ac:dyDescent="0.3">
      <c r="A71" t="str">
        <f>"08/20/2020 15:55:28.031"</f>
        <v>08/20/2020 15:55:28.031</v>
      </c>
      <c r="C71" t="str">
        <f t="shared" si="6"/>
        <v>FFDFD3C0</v>
      </c>
      <c r="D71" t="s">
        <v>123</v>
      </c>
      <c r="E71">
        <v>4</v>
      </c>
      <c r="H71">
        <v>240</v>
      </c>
      <c r="I71" t="s">
        <v>124</v>
      </c>
      <c r="J71" t="s">
        <v>125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"15:55:32.523"</f>
        <v>15:55:32.523</v>
      </c>
      <c r="T71" t="str">
        <f>"15:55:32.023"</f>
        <v>15:55:32.023</v>
      </c>
      <c r="U71" t="str">
        <f t="shared" si="8"/>
        <v>A1863A</v>
      </c>
      <c r="V71">
        <v>0</v>
      </c>
      <c r="W71">
        <v>0</v>
      </c>
      <c r="X71">
        <v>1</v>
      </c>
      <c r="Z71">
        <v>0</v>
      </c>
      <c r="AA71">
        <v>8</v>
      </c>
      <c r="AB71">
        <v>3</v>
      </c>
      <c r="AC71">
        <v>0</v>
      </c>
      <c r="AD71">
        <v>8</v>
      </c>
      <c r="AE71">
        <v>0</v>
      </c>
      <c r="AF71">
        <v>0</v>
      </c>
      <c r="AG71">
        <v>2</v>
      </c>
      <c r="AH71">
        <v>0</v>
      </c>
      <c r="AI71" t="s">
        <v>131</v>
      </c>
      <c r="AJ71">
        <v>42.207649000000004</v>
      </c>
      <c r="AK71" t="s">
        <v>132</v>
      </c>
      <c r="AL71">
        <v>-89.083327999999995</v>
      </c>
      <c r="AM71">
        <v>100</v>
      </c>
      <c r="AN71">
        <v>600</v>
      </c>
      <c r="AO71" t="s">
        <v>118</v>
      </c>
      <c r="AP71">
        <v>0</v>
      </c>
      <c r="AQ71">
        <v>0</v>
      </c>
      <c r="AR71">
        <v>0</v>
      </c>
      <c r="AZ71">
        <v>1200</v>
      </c>
      <c r="BA71">
        <v>1</v>
      </c>
      <c r="BB71" t="str">
        <f t="shared" si="9"/>
        <v xml:space="preserve">N198DM  </v>
      </c>
      <c r="BC71">
        <v>1</v>
      </c>
      <c r="BE71">
        <v>0</v>
      </c>
      <c r="BF71">
        <v>0</v>
      </c>
      <c r="BG71">
        <v>0</v>
      </c>
      <c r="BH71">
        <v>700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"15:55:32.528"</f>
        <v>15:55:32.528</v>
      </c>
      <c r="CJ71">
        <v>2</v>
      </c>
      <c r="CK71">
        <v>1</v>
      </c>
      <c r="CL71">
        <v>0</v>
      </c>
      <c r="CM71">
        <v>2</v>
      </c>
      <c r="CN71">
        <v>0</v>
      </c>
      <c r="CO71">
        <v>2</v>
      </c>
      <c r="CP71" t="s">
        <v>119</v>
      </c>
      <c r="CQ71">
        <v>459</v>
      </c>
      <c r="CR71">
        <v>0</v>
      </c>
      <c r="CW71">
        <v>7879243</v>
      </c>
      <c r="CY71">
        <v>0</v>
      </c>
      <c r="CZ71">
        <v>1</v>
      </c>
      <c r="DA71">
        <v>1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1</v>
      </c>
    </row>
    <row r="72" spans="1:113" x14ac:dyDescent="0.3">
      <c r="A72" t="str">
        <f>"08/20/2020 15:55:30.359"</f>
        <v>08/20/2020 15:55:30.359</v>
      </c>
      <c r="C72" t="str">
        <f t="shared" si="6"/>
        <v>FFDFD3C0</v>
      </c>
      <c r="D72" t="s">
        <v>113</v>
      </c>
      <c r="E72">
        <v>8</v>
      </c>
      <c r="F72">
        <v>2008</v>
      </c>
      <c r="G72" t="s">
        <v>114</v>
      </c>
      <c r="J72" t="s">
        <v>115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"15:55:34.867"</f>
        <v>15:55:34.867</v>
      </c>
      <c r="T72" t="str">
        <f>"15:55:34.667"</f>
        <v>15:55:34.667</v>
      </c>
      <c r="U72" t="str">
        <f t="shared" si="8"/>
        <v>A1863A</v>
      </c>
      <c r="V72">
        <v>0</v>
      </c>
      <c r="W72">
        <v>0</v>
      </c>
      <c r="X72">
        <v>1</v>
      </c>
      <c r="Z72">
        <v>0</v>
      </c>
      <c r="AA72">
        <v>8</v>
      </c>
      <c r="AB72">
        <v>3</v>
      </c>
      <c r="AC72">
        <v>0</v>
      </c>
      <c r="AD72">
        <v>8</v>
      </c>
      <c r="AE72">
        <v>0</v>
      </c>
      <c r="AF72">
        <v>0</v>
      </c>
      <c r="AG72">
        <v>2</v>
      </c>
      <c r="AH72">
        <v>0</v>
      </c>
      <c r="AI72" t="s">
        <v>131</v>
      </c>
      <c r="AJ72">
        <v>42.207649000000004</v>
      </c>
      <c r="AK72" t="s">
        <v>133</v>
      </c>
      <c r="AL72">
        <v>-89.083349999999996</v>
      </c>
      <c r="AM72">
        <v>100</v>
      </c>
      <c r="AN72">
        <v>600</v>
      </c>
      <c r="AO72" t="s">
        <v>118</v>
      </c>
      <c r="AP72">
        <v>0</v>
      </c>
      <c r="AQ72">
        <v>0</v>
      </c>
      <c r="AR72">
        <v>0</v>
      </c>
      <c r="AZ72">
        <v>1200</v>
      </c>
      <c r="BA72">
        <v>1</v>
      </c>
      <c r="BB72" t="str">
        <f t="shared" si="9"/>
        <v xml:space="preserve">N198DM  </v>
      </c>
      <c r="BC72">
        <v>1</v>
      </c>
      <c r="BE72">
        <v>0</v>
      </c>
      <c r="BF72">
        <v>0</v>
      </c>
      <c r="BG72">
        <v>0</v>
      </c>
      <c r="BH72">
        <v>700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"15:55:34.868"</f>
        <v>15:55:34.868</v>
      </c>
      <c r="CJ72">
        <v>2</v>
      </c>
      <c r="CK72">
        <v>1</v>
      </c>
      <c r="CL72">
        <v>0</v>
      </c>
      <c r="CM72">
        <v>2</v>
      </c>
      <c r="CN72">
        <v>0</v>
      </c>
      <c r="CO72">
        <v>2</v>
      </c>
      <c r="CP72" t="s">
        <v>119</v>
      </c>
      <c r="CQ72">
        <v>459</v>
      </c>
      <c r="CR72">
        <v>0</v>
      </c>
      <c r="CW72">
        <v>7881799</v>
      </c>
      <c r="CY72">
        <v>0</v>
      </c>
      <c r="CZ72">
        <v>1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1</v>
      </c>
    </row>
    <row r="73" spans="1:113" x14ac:dyDescent="0.3">
      <c r="A73" t="str">
        <f>"08/20/2020 15:55:30.359"</f>
        <v>08/20/2020 15:55:30.359</v>
      </c>
      <c r="C73" t="str">
        <f t="shared" si="6"/>
        <v>FFDFD3C0</v>
      </c>
      <c r="D73" t="s">
        <v>126</v>
      </c>
      <c r="E73">
        <v>1</v>
      </c>
      <c r="H73">
        <v>12</v>
      </c>
      <c r="I73" t="s">
        <v>121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"15:55:34.867"</f>
        <v>15:55:34.867</v>
      </c>
      <c r="T73" t="str">
        <f>"15:55:34.667"</f>
        <v>15:55:34.667</v>
      </c>
      <c r="U73" t="str">
        <f t="shared" si="8"/>
        <v>A1863A</v>
      </c>
      <c r="V73">
        <v>0</v>
      </c>
      <c r="W73">
        <v>0</v>
      </c>
      <c r="X73">
        <v>1</v>
      </c>
      <c r="Z73">
        <v>0</v>
      </c>
      <c r="AA73">
        <v>8</v>
      </c>
      <c r="AB73">
        <v>3</v>
      </c>
      <c r="AC73">
        <v>0</v>
      </c>
      <c r="AD73">
        <v>8</v>
      </c>
      <c r="AE73">
        <v>0</v>
      </c>
      <c r="AF73">
        <v>0</v>
      </c>
      <c r="AG73">
        <v>2</v>
      </c>
      <c r="AH73">
        <v>0</v>
      </c>
      <c r="AI73" t="s">
        <v>131</v>
      </c>
      <c r="AJ73">
        <v>42.207649000000004</v>
      </c>
      <c r="AK73" t="s">
        <v>133</v>
      </c>
      <c r="AL73">
        <v>-89.083349999999996</v>
      </c>
      <c r="AM73">
        <v>100</v>
      </c>
      <c r="AN73">
        <v>600</v>
      </c>
      <c r="AO73" t="s">
        <v>118</v>
      </c>
      <c r="AP73">
        <v>0</v>
      </c>
      <c r="AQ73">
        <v>0</v>
      </c>
      <c r="AR73">
        <v>0</v>
      </c>
      <c r="AZ73">
        <v>1200</v>
      </c>
      <c r="BA73">
        <v>1</v>
      </c>
      <c r="BB73" t="str">
        <f t="shared" si="9"/>
        <v xml:space="preserve">N198DM  </v>
      </c>
      <c r="BC73">
        <v>1</v>
      </c>
      <c r="BE73">
        <v>0</v>
      </c>
      <c r="BF73">
        <v>0</v>
      </c>
      <c r="BG73">
        <v>0</v>
      </c>
      <c r="BH73">
        <v>700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"15:55:34.868"</f>
        <v>15:55:34.868</v>
      </c>
      <c r="CJ73">
        <v>2</v>
      </c>
      <c r="CK73">
        <v>1</v>
      </c>
      <c r="CL73">
        <v>0</v>
      </c>
      <c r="CM73">
        <v>2</v>
      </c>
      <c r="CN73">
        <v>0</v>
      </c>
      <c r="CO73">
        <v>2</v>
      </c>
      <c r="CP73" t="s">
        <v>119</v>
      </c>
      <c r="CQ73">
        <v>459</v>
      </c>
      <c r="CR73">
        <v>0</v>
      </c>
      <c r="CW73">
        <v>7881799</v>
      </c>
      <c r="CY73">
        <v>0</v>
      </c>
      <c r="CZ73">
        <v>1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1</v>
      </c>
    </row>
    <row r="74" spans="1:113" x14ac:dyDescent="0.3">
      <c r="A74" t="str">
        <f>"08/20/2020 15:55:30.359"</f>
        <v>08/20/2020 15:55:30.359</v>
      </c>
      <c r="C74" t="str">
        <f t="shared" si="6"/>
        <v>FFDFD3C0</v>
      </c>
      <c r="D74" t="s">
        <v>127</v>
      </c>
      <c r="E74">
        <v>44</v>
      </c>
      <c r="H74">
        <v>151</v>
      </c>
      <c r="I74" t="s">
        <v>128</v>
      </c>
      <c r="J74" t="s">
        <v>125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"15:55:34.867"</f>
        <v>15:55:34.867</v>
      </c>
      <c r="T74" t="str">
        <f>"15:55:34.667"</f>
        <v>15:55:34.667</v>
      </c>
      <c r="U74" t="str">
        <f t="shared" si="8"/>
        <v>A1863A</v>
      </c>
      <c r="V74">
        <v>0</v>
      </c>
      <c r="W74">
        <v>0</v>
      </c>
      <c r="X74">
        <v>1</v>
      </c>
      <c r="Z74">
        <v>0</v>
      </c>
      <c r="AA74">
        <v>8</v>
      </c>
      <c r="AB74">
        <v>3</v>
      </c>
      <c r="AC74">
        <v>0</v>
      </c>
      <c r="AD74">
        <v>8</v>
      </c>
      <c r="AE74">
        <v>0</v>
      </c>
      <c r="AF74">
        <v>0</v>
      </c>
      <c r="AG74">
        <v>2</v>
      </c>
      <c r="AH74">
        <v>0</v>
      </c>
      <c r="AI74" t="s">
        <v>131</v>
      </c>
      <c r="AJ74">
        <v>42.207649000000004</v>
      </c>
      <c r="AK74" t="s">
        <v>133</v>
      </c>
      <c r="AL74">
        <v>-89.083349999999996</v>
      </c>
      <c r="AM74">
        <v>100</v>
      </c>
      <c r="AN74">
        <v>600</v>
      </c>
      <c r="AO74" t="s">
        <v>118</v>
      </c>
      <c r="AP74">
        <v>0</v>
      </c>
      <c r="AQ74">
        <v>0</v>
      </c>
      <c r="AR74">
        <v>0</v>
      </c>
      <c r="AZ74">
        <v>1200</v>
      </c>
      <c r="BA74">
        <v>1</v>
      </c>
      <c r="BB74" t="str">
        <f t="shared" si="9"/>
        <v xml:space="preserve">N198DM  </v>
      </c>
      <c r="BC74">
        <v>1</v>
      </c>
      <c r="BE74">
        <v>0</v>
      </c>
      <c r="BF74">
        <v>0</v>
      </c>
      <c r="BG74">
        <v>0</v>
      </c>
      <c r="BH74">
        <v>700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>"15:55:34.868"</f>
        <v>15:55:34.868</v>
      </c>
      <c r="CJ74">
        <v>2</v>
      </c>
      <c r="CK74">
        <v>1</v>
      </c>
      <c r="CL74">
        <v>0</v>
      </c>
      <c r="CM74">
        <v>2</v>
      </c>
      <c r="CN74">
        <v>0</v>
      </c>
      <c r="CO74">
        <v>2</v>
      </c>
      <c r="CP74" t="s">
        <v>119</v>
      </c>
      <c r="CQ74">
        <v>459</v>
      </c>
      <c r="CR74">
        <v>0</v>
      </c>
      <c r="CW74">
        <v>7881799</v>
      </c>
      <c r="CY74">
        <v>0</v>
      </c>
      <c r="CZ74">
        <v>1</v>
      </c>
      <c r="DA74">
        <v>1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1</v>
      </c>
    </row>
    <row r="75" spans="1:113" x14ac:dyDescent="0.3">
      <c r="A75" t="str">
        <f>"08/20/2020 15:55:30.359"</f>
        <v>08/20/2020 15:55:30.359</v>
      </c>
      <c r="C75" t="str">
        <f t="shared" si="6"/>
        <v>FFDFD3C0</v>
      </c>
      <c r="D75" t="s">
        <v>120</v>
      </c>
      <c r="E75">
        <v>11</v>
      </c>
      <c r="F75">
        <v>1011</v>
      </c>
      <c r="G75" t="s">
        <v>121</v>
      </c>
      <c r="J75" t="s">
        <v>122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"15:55:34.867"</f>
        <v>15:55:34.867</v>
      </c>
      <c r="T75" t="str">
        <f>"15:55:34.667"</f>
        <v>15:55:34.667</v>
      </c>
      <c r="U75" t="str">
        <f t="shared" si="8"/>
        <v>A1863A</v>
      </c>
      <c r="V75">
        <v>0</v>
      </c>
      <c r="W75">
        <v>0</v>
      </c>
      <c r="X75">
        <v>1</v>
      </c>
      <c r="Z75">
        <v>0</v>
      </c>
      <c r="AA75">
        <v>8</v>
      </c>
      <c r="AB75">
        <v>3</v>
      </c>
      <c r="AC75">
        <v>0</v>
      </c>
      <c r="AD75">
        <v>8</v>
      </c>
      <c r="AE75">
        <v>0</v>
      </c>
      <c r="AF75">
        <v>0</v>
      </c>
      <c r="AG75">
        <v>2</v>
      </c>
      <c r="AH75">
        <v>0</v>
      </c>
      <c r="AI75" t="s">
        <v>131</v>
      </c>
      <c r="AJ75">
        <v>42.207649000000004</v>
      </c>
      <c r="AK75" t="s">
        <v>133</v>
      </c>
      <c r="AL75">
        <v>-89.083349999999996</v>
      </c>
      <c r="AM75">
        <v>100</v>
      </c>
      <c r="AN75">
        <v>600</v>
      </c>
      <c r="AO75" t="s">
        <v>118</v>
      </c>
      <c r="AP75">
        <v>0</v>
      </c>
      <c r="AQ75">
        <v>0</v>
      </c>
      <c r="AR75">
        <v>0</v>
      </c>
      <c r="AZ75">
        <v>1200</v>
      </c>
      <c r="BA75">
        <v>1</v>
      </c>
      <c r="BB75" t="str">
        <f t="shared" si="9"/>
        <v xml:space="preserve">N198DM  </v>
      </c>
      <c r="BC75">
        <v>1</v>
      </c>
      <c r="BE75">
        <v>0</v>
      </c>
      <c r="BF75">
        <v>0</v>
      </c>
      <c r="BG75">
        <v>0</v>
      </c>
      <c r="BH75">
        <v>700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>"15:55:34.868"</f>
        <v>15:55:34.868</v>
      </c>
      <c r="CJ75">
        <v>2</v>
      </c>
      <c r="CK75">
        <v>1</v>
      </c>
      <c r="CL75">
        <v>0</v>
      </c>
      <c r="CM75">
        <v>2</v>
      </c>
      <c r="CN75">
        <v>0</v>
      </c>
      <c r="CO75">
        <v>2</v>
      </c>
      <c r="CP75" t="s">
        <v>119</v>
      </c>
      <c r="CQ75">
        <v>459</v>
      </c>
      <c r="CR75">
        <v>0</v>
      </c>
      <c r="CW75">
        <v>7881799</v>
      </c>
      <c r="CY75">
        <v>0</v>
      </c>
      <c r="CZ75">
        <v>1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1</v>
      </c>
    </row>
    <row r="76" spans="1:113" x14ac:dyDescent="0.3">
      <c r="A76" t="str">
        <f>"08/20/2020 15:55:30.359"</f>
        <v>08/20/2020 15:55:30.359</v>
      </c>
      <c r="C76" t="str">
        <f t="shared" si="6"/>
        <v>FFDFD3C0</v>
      </c>
      <c r="D76" t="s">
        <v>123</v>
      </c>
      <c r="E76">
        <v>4</v>
      </c>
      <c r="H76">
        <v>240</v>
      </c>
      <c r="I76" t="s">
        <v>124</v>
      </c>
      <c r="J76" t="s">
        <v>125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"15:55:34.867"</f>
        <v>15:55:34.867</v>
      </c>
      <c r="T76" t="str">
        <f>"15:55:34.667"</f>
        <v>15:55:34.667</v>
      </c>
      <c r="U76" t="str">
        <f t="shared" si="8"/>
        <v>A1863A</v>
      </c>
      <c r="V76">
        <v>0</v>
      </c>
      <c r="W76">
        <v>0</v>
      </c>
      <c r="X76">
        <v>1</v>
      </c>
      <c r="Z76">
        <v>0</v>
      </c>
      <c r="AA76">
        <v>8</v>
      </c>
      <c r="AB76">
        <v>3</v>
      </c>
      <c r="AC76">
        <v>0</v>
      </c>
      <c r="AD76">
        <v>8</v>
      </c>
      <c r="AE76">
        <v>0</v>
      </c>
      <c r="AF76">
        <v>0</v>
      </c>
      <c r="AG76">
        <v>2</v>
      </c>
      <c r="AH76">
        <v>0</v>
      </c>
      <c r="AI76" t="s">
        <v>131</v>
      </c>
      <c r="AJ76">
        <v>42.207649000000004</v>
      </c>
      <c r="AK76" t="s">
        <v>133</v>
      </c>
      <c r="AL76">
        <v>-89.083349999999996</v>
      </c>
      <c r="AM76">
        <v>100</v>
      </c>
      <c r="AN76">
        <v>600</v>
      </c>
      <c r="AO76" t="s">
        <v>118</v>
      </c>
      <c r="AP76">
        <v>0</v>
      </c>
      <c r="AQ76">
        <v>0</v>
      </c>
      <c r="AR76">
        <v>0</v>
      </c>
      <c r="AZ76">
        <v>1200</v>
      </c>
      <c r="BA76">
        <v>1</v>
      </c>
      <c r="BB76" t="str">
        <f t="shared" si="9"/>
        <v xml:space="preserve">N198DM  </v>
      </c>
      <c r="BC76">
        <v>1</v>
      </c>
      <c r="BE76">
        <v>0</v>
      </c>
      <c r="BF76">
        <v>0</v>
      </c>
      <c r="BG76">
        <v>0</v>
      </c>
      <c r="BH76">
        <v>700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>"15:55:34.868"</f>
        <v>15:55:34.868</v>
      </c>
      <c r="CJ76">
        <v>2</v>
      </c>
      <c r="CK76">
        <v>1</v>
      </c>
      <c r="CL76">
        <v>0</v>
      </c>
      <c r="CM76">
        <v>2</v>
      </c>
      <c r="CN76">
        <v>0</v>
      </c>
      <c r="CO76">
        <v>2</v>
      </c>
      <c r="CP76" t="s">
        <v>119</v>
      </c>
      <c r="CQ76">
        <v>459</v>
      </c>
      <c r="CR76">
        <v>0</v>
      </c>
      <c r="CW76">
        <v>7881799</v>
      </c>
      <c r="CY76">
        <v>0</v>
      </c>
      <c r="CZ76">
        <v>1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1</v>
      </c>
    </row>
    <row r="77" spans="1:113" x14ac:dyDescent="0.3">
      <c r="A77" t="str">
        <f>"08/20/2020 15:55:31.779"</f>
        <v>08/20/2020 15:55:31.779</v>
      </c>
      <c r="C77" t="str">
        <f t="shared" si="6"/>
        <v>FFDFD3C0</v>
      </c>
      <c r="D77" t="s">
        <v>126</v>
      </c>
      <c r="E77">
        <v>1</v>
      </c>
      <c r="H77">
        <v>12</v>
      </c>
      <c r="I77" t="s">
        <v>121</v>
      </c>
      <c r="J77" t="s">
        <v>125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"15:55:36.297"</f>
        <v>15:55:36.297</v>
      </c>
      <c r="T77" t="str">
        <f>"15:55:36.197"</f>
        <v>15:55:36.197</v>
      </c>
      <c r="U77" t="str">
        <f t="shared" si="8"/>
        <v>A1863A</v>
      </c>
      <c r="V77">
        <v>0</v>
      </c>
      <c r="W77">
        <v>0</v>
      </c>
      <c r="X77">
        <v>1</v>
      </c>
      <c r="Z77">
        <v>0</v>
      </c>
      <c r="AA77">
        <v>8</v>
      </c>
      <c r="AB77">
        <v>3</v>
      </c>
      <c r="AC77">
        <v>0</v>
      </c>
      <c r="AD77">
        <v>8</v>
      </c>
      <c r="AE77">
        <v>0</v>
      </c>
      <c r="AF77">
        <v>0</v>
      </c>
      <c r="AG77">
        <v>2</v>
      </c>
      <c r="AH77">
        <v>0</v>
      </c>
      <c r="AI77" t="s">
        <v>131</v>
      </c>
      <c r="AJ77">
        <v>42.207649000000004</v>
      </c>
      <c r="AK77" t="s">
        <v>132</v>
      </c>
      <c r="AL77">
        <v>-89.083327999999995</v>
      </c>
      <c r="AM77">
        <v>100</v>
      </c>
      <c r="AN77">
        <v>600</v>
      </c>
      <c r="AO77" t="s">
        <v>118</v>
      </c>
      <c r="AP77">
        <v>0</v>
      </c>
      <c r="AQ77">
        <v>0</v>
      </c>
      <c r="AR77">
        <v>0</v>
      </c>
      <c r="AZ77">
        <v>1200</v>
      </c>
      <c r="BA77">
        <v>1</v>
      </c>
      <c r="BB77" t="str">
        <f t="shared" si="9"/>
        <v xml:space="preserve">N198DM  </v>
      </c>
      <c r="BC77">
        <v>1</v>
      </c>
      <c r="BE77">
        <v>0</v>
      </c>
      <c r="BF77">
        <v>0</v>
      </c>
      <c r="BG77">
        <v>0</v>
      </c>
      <c r="BH77">
        <v>700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>"15:55:36.305"</f>
        <v>15:55:36.305</v>
      </c>
      <c r="CJ77">
        <v>2</v>
      </c>
      <c r="CK77">
        <v>1</v>
      </c>
      <c r="CL77">
        <v>0</v>
      </c>
      <c r="CM77">
        <v>2</v>
      </c>
      <c r="CN77">
        <v>0</v>
      </c>
      <c r="CO77">
        <v>2</v>
      </c>
      <c r="CP77" t="s">
        <v>119</v>
      </c>
      <c r="CQ77">
        <v>459</v>
      </c>
      <c r="CR77">
        <v>0</v>
      </c>
      <c r="CW77">
        <v>7883353</v>
      </c>
      <c r="CY77">
        <v>0</v>
      </c>
      <c r="CZ77">
        <v>1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1</v>
      </c>
    </row>
    <row r="78" spans="1:113" x14ac:dyDescent="0.3">
      <c r="A78" t="str">
        <f>"08/20/2020 15:55:31.779"</f>
        <v>08/20/2020 15:55:31.779</v>
      </c>
      <c r="C78" t="str">
        <f t="shared" si="6"/>
        <v>FFDFD3C0</v>
      </c>
      <c r="D78" t="s">
        <v>127</v>
      </c>
      <c r="E78">
        <v>44</v>
      </c>
      <c r="H78">
        <v>151</v>
      </c>
      <c r="I78" t="s">
        <v>128</v>
      </c>
      <c r="J78" t="s">
        <v>125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"15:55:36.297"</f>
        <v>15:55:36.297</v>
      </c>
      <c r="T78" t="str">
        <f>"15:55:36.197"</f>
        <v>15:55:36.197</v>
      </c>
      <c r="U78" t="str">
        <f t="shared" si="8"/>
        <v>A1863A</v>
      </c>
      <c r="V78">
        <v>0</v>
      </c>
      <c r="W78">
        <v>0</v>
      </c>
      <c r="X78">
        <v>1</v>
      </c>
      <c r="Z78">
        <v>0</v>
      </c>
      <c r="AA78">
        <v>8</v>
      </c>
      <c r="AB78">
        <v>3</v>
      </c>
      <c r="AC78">
        <v>0</v>
      </c>
      <c r="AD78">
        <v>8</v>
      </c>
      <c r="AE78">
        <v>0</v>
      </c>
      <c r="AF78">
        <v>0</v>
      </c>
      <c r="AG78">
        <v>2</v>
      </c>
      <c r="AH78">
        <v>0</v>
      </c>
      <c r="AI78" t="s">
        <v>131</v>
      </c>
      <c r="AJ78">
        <v>42.207649000000004</v>
      </c>
      <c r="AK78" t="s">
        <v>132</v>
      </c>
      <c r="AL78">
        <v>-89.083327999999995</v>
      </c>
      <c r="AM78">
        <v>100</v>
      </c>
      <c r="AN78">
        <v>600</v>
      </c>
      <c r="AO78" t="s">
        <v>118</v>
      </c>
      <c r="AP78">
        <v>0</v>
      </c>
      <c r="AQ78">
        <v>0</v>
      </c>
      <c r="AR78">
        <v>0</v>
      </c>
      <c r="AZ78">
        <v>1200</v>
      </c>
      <c r="BA78">
        <v>1</v>
      </c>
      <c r="BB78" t="str">
        <f t="shared" si="9"/>
        <v xml:space="preserve">N198DM  </v>
      </c>
      <c r="BC78">
        <v>1</v>
      </c>
      <c r="BE78">
        <v>0</v>
      </c>
      <c r="BF78">
        <v>0</v>
      </c>
      <c r="BG78">
        <v>0</v>
      </c>
      <c r="BH78">
        <v>700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>"15:55:36.305"</f>
        <v>15:55:36.305</v>
      </c>
      <c r="CJ78">
        <v>2</v>
      </c>
      <c r="CK78">
        <v>1</v>
      </c>
      <c r="CL78">
        <v>0</v>
      </c>
      <c r="CM78">
        <v>2</v>
      </c>
      <c r="CN78">
        <v>0</v>
      </c>
      <c r="CO78">
        <v>2</v>
      </c>
      <c r="CP78" t="s">
        <v>119</v>
      </c>
      <c r="CQ78">
        <v>459</v>
      </c>
      <c r="CR78">
        <v>0</v>
      </c>
      <c r="CW78">
        <v>7883353</v>
      </c>
      <c r="CY78">
        <v>0</v>
      </c>
      <c r="CZ78">
        <v>1</v>
      </c>
      <c r="DA78">
        <v>1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1</v>
      </c>
    </row>
    <row r="79" spans="1:113" x14ac:dyDescent="0.3">
      <c r="A79" t="str">
        <f>"08/20/2020 15:55:31.779"</f>
        <v>08/20/2020 15:55:31.779</v>
      </c>
      <c r="C79" t="str">
        <f t="shared" si="6"/>
        <v>FFDFD3C0</v>
      </c>
      <c r="D79" t="s">
        <v>120</v>
      </c>
      <c r="E79">
        <v>11</v>
      </c>
      <c r="F79">
        <v>1011</v>
      </c>
      <c r="G79" t="s">
        <v>121</v>
      </c>
      <c r="J79" t="s">
        <v>122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"15:55:36.297"</f>
        <v>15:55:36.297</v>
      </c>
      <c r="T79" t="str">
        <f>"15:55:36.197"</f>
        <v>15:55:36.197</v>
      </c>
      <c r="U79" t="str">
        <f t="shared" si="8"/>
        <v>A1863A</v>
      </c>
      <c r="V79">
        <v>0</v>
      </c>
      <c r="W79">
        <v>0</v>
      </c>
      <c r="X79">
        <v>1</v>
      </c>
      <c r="Z79">
        <v>0</v>
      </c>
      <c r="AA79">
        <v>8</v>
      </c>
      <c r="AB79">
        <v>3</v>
      </c>
      <c r="AC79">
        <v>0</v>
      </c>
      <c r="AD79">
        <v>8</v>
      </c>
      <c r="AE79">
        <v>0</v>
      </c>
      <c r="AF79">
        <v>0</v>
      </c>
      <c r="AG79">
        <v>2</v>
      </c>
      <c r="AH79">
        <v>0</v>
      </c>
      <c r="AI79" t="s">
        <v>131</v>
      </c>
      <c r="AJ79">
        <v>42.207649000000004</v>
      </c>
      <c r="AK79" t="s">
        <v>132</v>
      </c>
      <c r="AL79">
        <v>-89.083327999999995</v>
      </c>
      <c r="AM79">
        <v>100</v>
      </c>
      <c r="AN79">
        <v>600</v>
      </c>
      <c r="AO79" t="s">
        <v>118</v>
      </c>
      <c r="AP79">
        <v>0</v>
      </c>
      <c r="AQ79">
        <v>0</v>
      </c>
      <c r="AR79">
        <v>0</v>
      </c>
      <c r="AZ79">
        <v>1200</v>
      </c>
      <c r="BA79">
        <v>1</v>
      </c>
      <c r="BB79" t="str">
        <f t="shared" si="9"/>
        <v xml:space="preserve">N198DM  </v>
      </c>
      <c r="BC79">
        <v>1</v>
      </c>
      <c r="BE79">
        <v>0</v>
      </c>
      <c r="BF79">
        <v>0</v>
      </c>
      <c r="BG79">
        <v>0</v>
      </c>
      <c r="BH79">
        <v>700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>"15:55:36.305"</f>
        <v>15:55:36.305</v>
      </c>
      <c r="CJ79">
        <v>2</v>
      </c>
      <c r="CK79">
        <v>1</v>
      </c>
      <c r="CL79">
        <v>0</v>
      </c>
      <c r="CM79">
        <v>2</v>
      </c>
      <c r="CN79">
        <v>0</v>
      </c>
      <c r="CO79">
        <v>2</v>
      </c>
      <c r="CP79" t="s">
        <v>119</v>
      </c>
      <c r="CQ79">
        <v>459</v>
      </c>
      <c r="CR79">
        <v>0</v>
      </c>
      <c r="CW79">
        <v>7883353</v>
      </c>
      <c r="CY79">
        <v>0</v>
      </c>
      <c r="CZ79">
        <v>1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1</v>
      </c>
    </row>
    <row r="80" spans="1:113" x14ac:dyDescent="0.3">
      <c r="A80" t="str">
        <f>"08/20/2020 15:55:31.779"</f>
        <v>08/20/2020 15:55:31.779</v>
      </c>
      <c r="C80" t="str">
        <f t="shared" si="6"/>
        <v>FFDFD3C0</v>
      </c>
      <c r="D80" t="s">
        <v>123</v>
      </c>
      <c r="E80">
        <v>4</v>
      </c>
      <c r="H80">
        <v>240</v>
      </c>
      <c r="I80" t="s">
        <v>124</v>
      </c>
      <c r="J80" t="s">
        <v>125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"15:55:36.297"</f>
        <v>15:55:36.297</v>
      </c>
      <c r="T80" t="str">
        <f>"15:55:36.197"</f>
        <v>15:55:36.197</v>
      </c>
      <c r="U80" t="str">
        <f t="shared" si="8"/>
        <v>A1863A</v>
      </c>
      <c r="V80">
        <v>0</v>
      </c>
      <c r="W80">
        <v>0</v>
      </c>
      <c r="X80">
        <v>1</v>
      </c>
      <c r="Z80">
        <v>0</v>
      </c>
      <c r="AA80">
        <v>8</v>
      </c>
      <c r="AB80">
        <v>3</v>
      </c>
      <c r="AC80">
        <v>0</v>
      </c>
      <c r="AD80">
        <v>8</v>
      </c>
      <c r="AE80">
        <v>0</v>
      </c>
      <c r="AF80">
        <v>0</v>
      </c>
      <c r="AG80">
        <v>2</v>
      </c>
      <c r="AH80">
        <v>0</v>
      </c>
      <c r="AI80" t="s">
        <v>131</v>
      </c>
      <c r="AJ80">
        <v>42.207649000000004</v>
      </c>
      <c r="AK80" t="s">
        <v>132</v>
      </c>
      <c r="AL80">
        <v>-89.083327999999995</v>
      </c>
      <c r="AM80">
        <v>100</v>
      </c>
      <c r="AN80">
        <v>600</v>
      </c>
      <c r="AO80" t="s">
        <v>118</v>
      </c>
      <c r="AP80">
        <v>0</v>
      </c>
      <c r="AQ80">
        <v>0</v>
      </c>
      <c r="AR80">
        <v>0</v>
      </c>
      <c r="AZ80">
        <v>1200</v>
      </c>
      <c r="BA80">
        <v>1</v>
      </c>
      <c r="BB80" t="str">
        <f t="shared" si="9"/>
        <v xml:space="preserve">N198DM  </v>
      </c>
      <c r="BC80">
        <v>1</v>
      </c>
      <c r="BE80">
        <v>0</v>
      </c>
      <c r="BF80">
        <v>0</v>
      </c>
      <c r="BG80">
        <v>0</v>
      </c>
      <c r="BH80">
        <v>700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>"15:55:36.305"</f>
        <v>15:55:36.305</v>
      </c>
      <c r="CJ80">
        <v>2</v>
      </c>
      <c r="CK80">
        <v>1</v>
      </c>
      <c r="CL80">
        <v>0</v>
      </c>
      <c r="CM80">
        <v>2</v>
      </c>
      <c r="CN80">
        <v>0</v>
      </c>
      <c r="CO80">
        <v>2</v>
      </c>
      <c r="CP80" t="s">
        <v>119</v>
      </c>
      <c r="CQ80">
        <v>459</v>
      </c>
      <c r="CR80">
        <v>0</v>
      </c>
      <c r="CW80">
        <v>7883353</v>
      </c>
      <c r="CY80">
        <v>0</v>
      </c>
      <c r="CZ80">
        <v>1</v>
      </c>
      <c r="DA80">
        <v>1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1</v>
      </c>
    </row>
    <row r="81" spans="1:113" x14ac:dyDescent="0.3">
      <c r="A81" t="str">
        <f>"08/20/2020 15:55:31.779"</f>
        <v>08/20/2020 15:55:31.779</v>
      </c>
      <c r="C81" t="str">
        <f t="shared" si="6"/>
        <v>FFDFD3C0</v>
      </c>
      <c r="D81" t="s">
        <v>113</v>
      </c>
      <c r="E81">
        <v>8</v>
      </c>
      <c r="F81">
        <v>2008</v>
      </c>
      <c r="G81" t="s">
        <v>114</v>
      </c>
      <c r="J81" t="s">
        <v>115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"15:55:36.297"</f>
        <v>15:55:36.297</v>
      </c>
      <c r="T81" t="str">
        <f>"15:55:36.197"</f>
        <v>15:55:36.197</v>
      </c>
      <c r="U81" t="str">
        <f t="shared" si="8"/>
        <v>A1863A</v>
      </c>
      <c r="V81">
        <v>0</v>
      </c>
      <c r="W81">
        <v>0</v>
      </c>
      <c r="X81">
        <v>1</v>
      </c>
      <c r="Z81">
        <v>0</v>
      </c>
      <c r="AA81">
        <v>8</v>
      </c>
      <c r="AB81">
        <v>3</v>
      </c>
      <c r="AC81">
        <v>0</v>
      </c>
      <c r="AD81">
        <v>8</v>
      </c>
      <c r="AE81">
        <v>0</v>
      </c>
      <c r="AF81">
        <v>0</v>
      </c>
      <c r="AG81">
        <v>2</v>
      </c>
      <c r="AH81">
        <v>0</v>
      </c>
      <c r="AI81" t="s">
        <v>131</v>
      </c>
      <c r="AJ81">
        <v>42.207649000000004</v>
      </c>
      <c r="AK81" t="s">
        <v>132</v>
      </c>
      <c r="AL81">
        <v>-89.083327999999995</v>
      </c>
      <c r="AM81">
        <v>100</v>
      </c>
      <c r="AN81">
        <v>600</v>
      </c>
      <c r="AO81" t="s">
        <v>118</v>
      </c>
      <c r="AP81">
        <v>0</v>
      </c>
      <c r="AQ81">
        <v>0</v>
      </c>
      <c r="AR81">
        <v>0</v>
      </c>
      <c r="AZ81">
        <v>1200</v>
      </c>
      <c r="BA81">
        <v>1</v>
      </c>
      <c r="BB81" t="str">
        <f t="shared" si="9"/>
        <v xml:space="preserve">N198DM  </v>
      </c>
      <c r="BC81">
        <v>1</v>
      </c>
      <c r="BE81">
        <v>0</v>
      </c>
      <c r="BF81">
        <v>0</v>
      </c>
      <c r="BG81">
        <v>0</v>
      </c>
      <c r="BH81">
        <v>700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>"15:55:36.305"</f>
        <v>15:55:36.305</v>
      </c>
      <c r="CJ81">
        <v>2</v>
      </c>
      <c r="CK81">
        <v>1</v>
      </c>
      <c r="CL81">
        <v>0</v>
      </c>
      <c r="CM81">
        <v>2</v>
      </c>
      <c r="CN81">
        <v>0</v>
      </c>
      <c r="CO81">
        <v>2</v>
      </c>
      <c r="CP81" t="s">
        <v>119</v>
      </c>
      <c r="CQ81">
        <v>459</v>
      </c>
      <c r="CR81">
        <v>0</v>
      </c>
      <c r="CW81">
        <v>7883353</v>
      </c>
      <c r="CY81">
        <v>0</v>
      </c>
      <c r="CZ81">
        <v>1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1</v>
      </c>
    </row>
    <row r="82" spans="1:113" x14ac:dyDescent="0.3">
      <c r="A82" t="str">
        <f>"08/20/2020 15:55:34.948"</f>
        <v>08/20/2020 15:55:34.948</v>
      </c>
      <c r="C82" t="str">
        <f t="shared" si="6"/>
        <v>FFDFD3C0</v>
      </c>
      <c r="D82" t="s">
        <v>123</v>
      </c>
      <c r="E82">
        <v>4</v>
      </c>
      <c r="H82">
        <v>240</v>
      </c>
      <c r="I82" t="s">
        <v>124</v>
      </c>
      <c r="J82" t="s">
        <v>125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"15:55:39.453"</f>
        <v>15:55:39.453</v>
      </c>
      <c r="T82" t="str">
        <f>"15:55:39.153"</f>
        <v>15:55:39.153</v>
      </c>
      <c r="U82" t="str">
        <f t="shared" si="8"/>
        <v>A1863A</v>
      </c>
      <c r="V82">
        <v>0</v>
      </c>
      <c r="W82">
        <v>0</v>
      </c>
      <c r="X82">
        <v>1</v>
      </c>
      <c r="Z82">
        <v>0</v>
      </c>
      <c r="AA82">
        <v>8</v>
      </c>
      <c r="AB82">
        <v>3</v>
      </c>
      <c r="AC82">
        <v>0</v>
      </c>
      <c r="AD82">
        <v>9</v>
      </c>
      <c r="AE82">
        <v>0</v>
      </c>
      <c r="AF82">
        <v>0</v>
      </c>
      <c r="AG82">
        <v>2</v>
      </c>
      <c r="AH82">
        <v>0</v>
      </c>
      <c r="AI82" t="s">
        <v>131</v>
      </c>
      <c r="AJ82">
        <v>42.207649000000004</v>
      </c>
      <c r="AK82" t="s">
        <v>133</v>
      </c>
      <c r="AL82">
        <v>-89.083349999999996</v>
      </c>
      <c r="AM82">
        <v>100</v>
      </c>
      <c r="AN82">
        <v>600</v>
      </c>
      <c r="AO82" t="s">
        <v>118</v>
      </c>
      <c r="AP82">
        <v>0</v>
      </c>
      <c r="AQ82">
        <v>0</v>
      </c>
      <c r="AR82">
        <v>0</v>
      </c>
      <c r="AZ82">
        <v>1200</v>
      </c>
      <c r="BA82">
        <v>1</v>
      </c>
      <c r="BB82" t="str">
        <f t="shared" si="9"/>
        <v xml:space="preserve">N198DM  </v>
      </c>
      <c r="BC82">
        <v>1</v>
      </c>
      <c r="BE82">
        <v>0</v>
      </c>
      <c r="BF82">
        <v>0</v>
      </c>
      <c r="BG82">
        <v>0</v>
      </c>
      <c r="BH82">
        <v>675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>"15:55:39.454"</f>
        <v>15:55:39.454</v>
      </c>
      <c r="CJ82">
        <v>2</v>
      </c>
      <c r="CK82">
        <v>1</v>
      </c>
      <c r="CL82">
        <v>0</v>
      </c>
      <c r="CM82">
        <v>2</v>
      </c>
      <c r="CN82">
        <v>0</v>
      </c>
      <c r="CO82">
        <v>2</v>
      </c>
      <c r="CP82" t="s">
        <v>119</v>
      </c>
      <c r="CQ82">
        <v>459</v>
      </c>
      <c r="CR82">
        <v>0</v>
      </c>
      <c r="CW82">
        <v>7886746</v>
      </c>
      <c r="CY82">
        <v>0</v>
      </c>
      <c r="CZ82">
        <v>1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1</v>
      </c>
    </row>
    <row r="83" spans="1:113" x14ac:dyDescent="0.3">
      <c r="A83" t="str">
        <f>"08/20/2020 15:55:34.948"</f>
        <v>08/20/2020 15:55:34.948</v>
      </c>
      <c r="C83" t="str">
        <f t="shared" si="6"/>
        <v>FFDFD3C0</v>
      </c>
      <c r="D83" t="s">
        <v>113</v>
      </c>
      <c r="E83">
        <v>8</v>
      </c>
      <c r="F83">
        <v>2008</v>
      </c>
      <c r="G83" t="s">
        <v>114</v>
      </c>
      <c r="J83" t="s">
        <v>115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"15:55:39.453"</f>
        <v>15:55:39.453</v>
      </c>
      <c r="T83" t="str">
        <f>"15:55:39.153"</f>
        <v>15:55:39.153</v>
      </c>
      <c r="U83" t="str">
        <f t="shared" si="8"/>
        <v>A1863A</v>
      </c>
      <c r="V83">
        <v>0</v>
      </c>
      <c r="W83">
        <v>0</v>
      </c>
      <c r="X83">
        <v>1</v>
      </c>
      <c r="Z83">
        <v>0</v>
      </c>
      <c r="AA83">
        <v>8</v>
      </c>
      <c r="AB83">
        <v>3</v>
      </c>
      <c r="AC83">
        <v>0</v>
      </c>
      <c r="AD83">
        <v>9</v>
      </c>
      <c r="AE83">
        <v>0</v>
      </c>
      <c r="AF83">
        <v>0</v>
      </c>
      <c r="AG83">
        <v>2</v>
      </c>
      <c r="AH83">
        <v>0</v>
      </c>
      <c r="AI83" t="s">
        <v>131</v>
      </c>
      <c r="AJ83">
        <v>42.207649000000004</v>
      </c>
      <c r="AK83" t="s">
        <v>133</v>
      </c>
      <c r="AL83">
        <v>-89.083349999999996</v>
      </c>
      <c r="AM83">
        <v>100</v>
      </c>
      <c r="AN83">
        <v>600</v>
      </c>
      <c r="AO83" t="s">
        <v>118</v>
      </c>
      <c r="AP83">
        <v>0</v>
      </c>
      <c r="AQ83">
        <v>0</v>
      </c>
      <c r="AR83">
        <v>0</v>
      </c>
      <c r="AZ83">
        <v>1200</v>
      </c>
      <c r="BA83">
        <v>1</v>
      </c>
      <c r="BB83" t="str">
        <f t="shared" si="9"/>
        <v xml:space="preserve">N198DM  </v>
      </c>
      <c r="BC83">
        <v>1</v>
      </c>
      <c r="BE83">
        <v>0</v>
      </c>
      <c r="BF83">
        <v>0</v>
      </c>
      <c r="BG83">
        <v>0</v>
      </c>
      <c r="BH83">
        <v>675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>"15:55:39.454"</f>
        <v>15:55:39.454</v>
      </c>
      <c r="CJ83">
        <v>2</v>
      </c>
      <c r="CK83">
        <v>1</v>
      </c>
      <c r="CL83">
        <v>0</v>
      </c>
      <c r="CM83">
        <v>2</v>
      </c>
      <c r="CN83">
        <v>0</v>
      </c>
      <c r="CO83">
        <v>2</v>
      </c>
      <c r="CP83" t="s">
        <v>119</v>
      </c>
      <c r="CQ83">
        <v>459</v>
      </c>
      <c r="CR83">
        <v>0</v>
      </c>
      <c r="CW83">
        <v>7886746</v>
      </c>
      <c r="CY83">
        <v>0</v>
      </c>
      <c r="CZ83">
        <v>1</v>
      </c>
      <c r="DA83">
        <v>1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1</v>
      </c>
    </row>
    <row r="84" spans="1:113" x14ac:dyDescent="0.3">
      <c r="A84" t="str">
        <f>"08/20/2020 15:55:34.948"</f>
        <v>08/20/2020 15:55:34.948</v>
      </c>
      <c r="C84" t="str">
        <f t="shared" si="6"/>
        <v>FFDFD3C0</v>
      </c>
      <c r="D84" t="s">
        <v>120</v>
      </c>
      <c r="E84">
        <v>11</v>
      </c>
      <c r="F84">
        <v>1011</v>
      </c>
      <c r="G84" t="s">
        <v>121</v>
      </c>
      <c r="J84" t="s">
        <v>122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"15:55:39.453"</f>
        <v>15:55:39.453</v>
      </c>
      <c r="T84" t="str">
        <f>"15:55:39.153"</f>
        <v>15:55:39.153</v>
      </c>
      <c r="U84" t="str">
        <f t="shared" si="8"/>
        <v>A1863A</v>
      </c>
      <c r="V84">
        <v>0</v>
      </c>
      <c r="W84">
        <v>0</v>
      </c>
      <c r="X84">
        <v>1</v>
      </c>
      <c r="Z84">
        <v>0</v>
      </c>
      <c r="AA84">
        <v>8</v>
      </c>
      <c r="AB84">
        <v>3</v>
      </c>
      <c r="AC84">
        <v>0</v>
      </c>
      <c r="AD84">
        <v>9</v>
      </c>
      <c r="AE84">
        <v>0</v>
      </c>
      <c r="AF84">
        <v>0</v>
      </c>
      <c r="AG84">
        <v>2</v>
      </c>
      <c r="AH84">
        <v>0</v>
      </c>
      <c r="AI84" t="s">
        <v>131</v>
      </c>
      <c r="AJ84">
        <v>42.207649000000004</v>
      </c>
      <c r="AK84" t="s">
        <v>133</v>
      </c>
      <c r="AL84">
        <v>-89.083349999999996</v>
      </c>
      <c r="AM84">
        <v>100</v>
      </c>
      <c r="AN84">
        <v>600</v>
      </c>
      <c r="AO84" t="s">
        <v>118</v>
      </c>
      <c r="AP84">
        <v>0</v>
      </c>
      <c r="AQ84">
        <v>0</v>
      </c>
      <c r="AR84">
        <v>0</v>
      </c>
      <c r="AZ84">
        <v>1200</v>
      </c>
      <c r="BA84">
        <v>1</v>
      </c>
      <c r="BB84" t="str">
        <f t="shared" si="9"/>
        <v xml:space="preserve">N198DM  </v>
      </c>
      <c r="BC84">
        <v>1</v>
      </c>
      <c r="BE84">
        <v>0</v>
      </c>
      <c r="BF84">
        <v>0</v>
      </c>
      <c r="BG84">
        <v>0</v>
      </c>
      <c r="BH84">
        <v>675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>"15:55:39.454"</f>
        <v>15:55:39.454</v>
      </c>
      <c r="CJ84">
        <v>2</v>
      </c>
      <c r="CK84">
        <v>1</v>
      </c>
      <c r="CL84">
        <v>0</v>
      </c>
      <c r="CM84">
        <v>2</v>
      </c>
      <c r="CN84">
        <v>0</v>
      </c>
      <c r="CO84">
        <v>2</v>
      </c>
      <c r="CP84" t="s">
        <v>119</v>
      </c>
      <c r="CQ84">
        <v>459</v>
      </c>
      <c r="CR84">
        <v>0</v>
      </c>
      <c r="CW84">
        <v>7886746</v>
      </c>
      <c r="CY84">
        <v>0</v>
      </c>
      <c r="CZ84">
        <v>1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1</v>
      </c>
    </row>
    <row r="85" spans="1:113" x14ac:dyDescent="0.3">
      <c r="A85" t="str">
        <f>"08/20/2020 15:55:34.948"</f>
        <v>08/20/2020 15:55:34.948</v>
      </c>
      <c r="C85" t="str">
        <f t="shared" si="6"/>
        <v>FFDFD3C0</v>
      </c>
      <c r="D85" t="s">
        <v>127</v>
      </c>
      <c r="E85">
        <v>44</v>
      </c>
      <c r="H85">
        <v>151</v>
      </c>
      <c r="I85" t="s">
        <v>128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"15:55:39.453"</f>
        <v>15:55:39.453</v>
      </c>
      <c r="T85" t="str">
        <f>"15:55:39.153"</f>
        <v>15:55:39.153</v>
      </c>
      <c r="U85" t="str">
        <f t="shared" si="8"/>
        <v>A1863A</v>
      </c>
      <c r="V85">
        <v>0</v>
      </c>
      <c r="W85">
        <v>0</v>
      </c>
      <c r="X85">
        <v>1</v>
      </c>
      <c r="Z85">
        <v>0</v>
      </c>
      <c r="AA85">
        <v>8</v>
      </c>
      <c r="AB85">
        <v>3</v>
      </c>
      <c r="AC85">
        <v>0</v>
      </c>
      <c r="AD85">
        <v>9</v>
      </c>
      <c r="AE85">
        <v>0</v>
      </c>
      <c r="AF85">
        <v>0</v>
      </c>
      <c r="AG85">
        <v>2</v>
      </c>
      <c r="AH85">
        <v>0</v>
      </c>
      <c r="AI85" t="s">
        <v>131</v>
      </c>
      <c r="AJ85">
        <v>42.207649000000004</v>
      </c>
      <c r="AK85" t="s">
        <v>133</v>
      </c>
      <c r="AL85">
        <v>-89.083349999999996</v>
      </c>
      <c r="AM85">
        <v>100</v>
      </c>
      <c r="AN85">
        <v>600</v>
      </c>
      <c r="AO85" t="s">
        <v>118</v>
      </c>
      <c r="AP85">
        <v>0</v>
      </c>
      <c r="AQ85">
        <v>0</v>
      </c>
      <c r="AR85">
        <v>0</v>
      </c>
      <c r="AZ85">
        <v>1200</v>
      </c>
      <c r="BA85">
        <v>1</v>
      </c>
      <c r="BB85" t="str">
        <f t="shared" si="9"/>
        <v xml:space="preserve">N198DM  </v>
      </c>
      <c r="BC85">
        <v>1</v>
      </c>
      <c r="BE85">
        <v>0</v>
      </c>
      <c r="BF85">
        <v>0</v>
      </c>
      <c r="BG85">
        <v>0</v>
      </c>
      <c r="BH85">
        <v>675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>"15:55:39.454"</f>
        <v>15:55:39.454</v>
      </c>
      <c r="CJ85">
        <v>2</v>
      </c>
      <c r="CK85">
        <v>1</v>
      </c>
      <c r="CL85">
        <v>0</v>
      </c>
      <c r="CM85">
        <v>2</v>
      </c>
      <c r="CN85">
        <v>0</v>
      </c>
      <c r="CO85">
        <v>2</v>
      </c>
      <c r="CP85" t="s">
        <v>119</v>
      </c>
      <c r="CQ85">
        <v>459</v>
      </c>
      <c r="CR85">
        <v>0</v>
      </c>
      <c r="CW85">
        <v>7886746</v>
      </c>
      <c r="CY85">
        <v>0</v>
      </c>
      <c r="CZ85">
        <v>1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1</v>
      </c>
    </row>
    <row r="86" spans="1:113" x14ac:dyDescent="0.3">
      <c r="A86" t="str">
        <f>"08/20/2020 15:55:34.948"</f>
        <v>08/20/2020 15:55:34.948</v>
      </c>
      <c r="C86" t="str">
        <f t="shared" si="6"/>
        <v>FFDFD3C0</v>
      </c>
      <c r="D86" t="s">
        <v>126</v>
      </c>
      <c r="E86">
        <v>1</v>
      </c>
      <c r="H86">
        <v>12</v>
      </c>
      <c r="I86" t="s">
        <v>121</v>
      </c>
      <c r="J86" t="s">
        <v>125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"15:55:39.453"</f>
        <v>15:55:39.453</v>
      </c>
      <c r="T86" t="str">
        <f>"15:55:39.153"</f>
        <v>15:55:39.153</v>
      </c>
      <c r="U86" t="str">
        <f t="shared" si="8"/>
        <v>A1863A</v>
      </c>
      <c r="V86">
        <v>0</v>
      </c>
      <c r="W86">
        <v>0</v>
      </c>
      <c r="X86">
        <v>1</v>
      </c>
      <c r="Z86">
        <v>0</v>
      </c>
      <c r="AA86">
        <v>8</v>
      </c>
      <c r="AB86">
        <v>3</v>
      </c>
      <c r="AC86">
        <v>0</v>
      </c>
      <c r="AD86">
        <v>9</v>
      </c>
      <c r="AE86">
        <v>0</v>
      </c>
      <c r="AF86">
        <v>0</v>
      </c>
      <c r="AG86">
        <v>2</v>
      </c>
      <c r="AH86">
        <v>0</v>
      </c>
      <c r="AI86" t="s">
        <v>131</v>
      </c>
      <c r="AJ86">
        <v>42.207649000000004</v>
      </c>
      <c r="AK86" t="s">
        <v>133</v>
      </c>
      <c r="AL86">
        <v>-89.083349999999996</v>
      </c>
      <c r="AM86">
        <v>100</v>
      </c>
      <c r="AN86">
        <v>600</v>
      </c>
      <c r="AO86" t="s">
        <v>118</v>
      </c>
      <c r="AP86">
        <v>0</v>
      </c>
      <c r="AQ86">
        <v>0</v>
      </c>
      <c r="AR86">
        <v>0</v>
      </c>
      <c r="AZ86">
        <v>1200</v>
      </c>
      <c r="BA86">
        <v>1</v>
      </c>
      <c r="BB86" t="str">
        <f t="shared" si="9"/>
        <v xml:space="preserve">N198DM  </v>
      </c>
      <c r="BC86">
        <v>1</v>
      </c>
      <c r="BE86">
        <v>0</v>
      </c>
      <c r="BF86">
        <v>0</v>
      </c>
      <c r="BG86">
        <v>0</v>
      </c>
      <c r="BH86">
        <v>675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>"15:55:39.454"</f>
        <v>15:55:39.454</v>
      </c>
      <c r="CJ86">
        <v>2</v>
      </c>
      <c r="CK86">
        <v>1</v>
      </c>
      <c r="CL86">
        <v>0</v>
      </c>
      <c r="CM86">
        <v>2</v>
      </c>
      <c r="CN86">
        <v>0</v>
      </c>
      <c r="CO86">
        <v>2</v>
      </c>
      <c r="CP86" t="s">
        <v>119</v>
      </c>
      <c r="CQ86">
        <v>459</v>
      </c>
      <c r="CR86">
        <v>0</v>
      </c>
      <c r="CW86">
        <v>7886746</v>
      </c>
      <c r="CY86">
        <v>0</v>
      </c>
      <c r="CZ86">
        <v>1</v>
      </c>
      <c r="DA86">
        <v>1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1</v>
      </c>
    </row>
    <row r="87" spans="1:113" x14ac:dyDescent="0.3">
      <c r="A87" t="str">
        <f>"08/20/2020 15:55:37.979"</f>
        <v>08/20/2020 15:55:37.979</v>
      </c>
      <c r="C87" t="str">
        <f t="shared" si="6"/>
        <v>FFDFD3C0</v>
      </c>
      <c r="D87" t="s">
        <v>113</v>
      </c>
      <c r="E87">
        <v>8</v>
      </c>
      <c r="F87">
        <v>2008</v>
      </c>
      <c r="G87" t="s">
        <v>114</v>
      </c>
      <c r="J87" t="s">
        <v>115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ref="S87:T91" si="10">"15:55:42.453"</f>
        <v>15:55:42.453</v>
      </c>
      <c r="T87" t="str">
        <f t="shared" si="10"/>
        <v>15:55:42.453</v>
      </c>
      <c r="U87" t="str">
        <f t="shared" si="8"/>
        <v>A1863A</v>
      </c>
      <c r="V87">
        <v>0</v>
      </c>
      <c r="W87">
        <v>0</v>
      </c>
      <c r="X87">
        <v>1</v>
      </c>
      <c r="Z87">
        <v>0</v>
      </c>
      <c r="AA87">
        <v>8</v>
      </c>
      <c r="AB87">
        <v>3</v>
      </c>
      <c r="AC87">
        <v>0</v>
      </c>
      <c r="AD87">
        <v>9</v>
      </c>
      <c r="AE87">
        <v>0</v>
      </c>
      <c r="AF87">
        <v>0</v>
      </c>
      <c r="AG87">
        <v>2</v>
      </c>
      <c r="AH87">
        <v>0</v>
      </c>
      <c r="AI87" t="s">
        <v>131</v>
      </c>
      <c r="AJ87">
        <v>42.207649000000004</v>
      </c>
      <c r="AK87" t="s">
        <v>133</v>
      </c>
      <c r="AL87">
        <v>-89.083349999999996</v>
      </c>
      <c r="AM87">
        <v>100</v>
      </c>
      <c r="AN87">
        <v>600</v>
      </c>
      <c r="AO87" t="s">
        <v>118</v>
      </c>
      <c r="AP87">
        <v>0</v>
      </c>
      <c r="AQ87">
        <v>0</v>
      </c>
      <c r="AR87">
        <v>0</v>
      </c>
      <c r="AZ87">
        <v>1200</v>
      </c>
      <c r="BA87">
        <v>1</v>
      </c>
      <c r="BB87" t="str">
        <f t="shared" si="9"/>
        <v xml:space="preserve">N198DM  </v>
      </c>
      <c r="BC87">
        <v>1</v>
      </c>
      <c r="BE87">
        <v>0</v>
      </c>
      <c r="BF87">
        <v>0</v>
      </c>
      <c r="BG87">
        <v>0</v>
      </c>
      <c r="BH87">
        <v>675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>"15:55:42.455"</f>
        <v>15:55:42.455</v>
      </c>
      <c r="CJ87">
        <v>2</v>
      </c>
      <c r="CK87">
        <v>1</v>
      </c>
      <c r="CL87">
        <v>0</v>
      </c>
      <c r="CM87">
        <v>2</v>
      </c>
      <c r="CN87">
        <v>0</v>
      </c>
      <c r="CO87">
        <v>2</v>
      </c>
      <c r="CP87" t="s">
        <v>119</v>
      </c>
      <c r="CQ87">
        <v>459</v>
      </c>
      <c r="CR87">
        <v>0</v>
      </c>
      <c r="CW87">
        <v>7889957</v>
      </c>
      <c r="CY87">
        <v>0</v>
      </c>
      <c r="CZ87">
        <v>1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1</v>
      </c>
    </row>
    <row r="88" spans="1:113" x14ac:dyDescent="0.3">
      <c r="A88" t="str">
        <f>"08/20/2020 15:55:37.979"</f>
        <v>08/20/2020 15:55:37.979</v>
      </c>
      <c r="C88" t="str">
        <f t="shared" si="6"/>
        <v>FFDFD3C0</v>
      </c>
      <c r="D88" t="s">
        <v>123</v>
      </c>
      <c r="E88">
        <v>4</v>
      </c>
      <c r="H88">
        <v>240</v>
      </c>
      <c r="I88" t="s">
        <v>124</v>
      </c>
      <c r="J88" t="s">
        <v>125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10"/>
        <v>15:55:42.453</v>
      </c>
      <c r="T88" t="str">
        <f t="shared" si="10"/>
        <v>15:55:42.453</v>
      </c>
      <c r="U88" t="str">
        <f t="shared" si="8"/>
        <v>A1863A</v>
      </c>
      <c r="V88">
        <v>0</v>
      </c>
      <c r="W88">
        <v>0</v>
      </c>
      <c r="X88">
        <v>1</v>
      </c>
      <c r="Z88">
        <v>0</v>
      </c>
      <c r="AA88">
        <v>8</v>
      </c>
      <c r="AB88">
        <v>3</v>
      </c>
      <c r="AC88">
        <v>0</v>
      </c>
      <c r="AD88">
        <v>9</v>
      </c>
      <c r="AE88">
        <v>0</v>
      </c>
      <c r="AF88">
        <v>0</v>
      </c>
      <c r="AG88">
        <v>2</v>
      </c>
      <c r="AH88">
        <v>0</v>
      </c>
      <c r="AI88" t="s">
        <v>131</v>
      </c>
      <c r="AJ88">
        <v>42.207649000000004</v>
      </c>
      <c r="AK88" t="s">
        <v>133</v>
      </c>
      <c r="AL88">
        <v>-89.083349999999996</v>
      </c>
      <c r="AM88">
        <v>100</v>
      </c>
      <c r="AN88">
        <v>600</v>
      </c>
      <c r="AO88" t="s">
        <v>118</v>
      </c>
      <c r="AP88">
        <v>0</v>
      </c>
      <c r="AQ88">
        <v>0</v>
      </c>
      <c r="AR88">
        <v>0</v>
      </c>
      <c r="AZ88">
        <v>1200</v>
      </c>
      <c r="BA88">
        <v>1</v>
      </c>
      <c r="BB88" t="str">
        <f t="shared" si="9"/>
        <v xml:space="preserve">N198DM  </v>
      </c>
      <c r="BC88">
        <v>1</v>
      </c>
      <c r="BE88">
        <v>0</v>
      </c>
      <c r="BF88">
        <v>0</v>
      </c>
      <c r="BG88">
        <v>0</v>
      </c>
      <c r="BH88">
        <v>675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>"15:55:42.455"</f>
        <v>15:55:42.455</v>
      </c>
      <c r="CJ88">
        <v>2</v>
      </c>
      <c r="CK88">
        <v>1</v>
      </c>
      <c r="CL88">
        <v>0</v>
      </c>
      <c r="CM88">
        <v>2</v>
      </c>
      <c r="CN88">
        <v>0</v>
      </c>
      <c r="CO88">
        <v>2</v>
      </c>
      <c r="CP88" t="s">
        <v>119</v>
      </c>
      <c r="CQ88">
        <v>459</v>
      </c>
      <c r="CR88">
        <v>0</v>
      </c>
      <c r="CW88">
        <v>7889957</v>
      </c>
      <c r="CY88">
        <v>0</v>
      </c>
      <c r="CZ88">
        <v>1</v>
      </c>
      <c r="DA88">
        <v>1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1</v>
      </c>
    </row>
    <row r="89" spans="1:113" x14ac:dyDescent="0.3">
      <c r="A89" t="str">
        <f>"08/20/2020 15:55:37.979"</f>
        <v>08/20/2020 15:55:37.979</v>
      </c>
      <c r="C89" t="str">
        <f t="shared" si="6"/>
        <v>FFDFD3C0</v>
      </c>
      <c r="D89" t="s">
        <v>120</v>
      </c>
      <c r="E89">
        <v>11</v>
      </c>
      <c r="F89">
        <v>1011</v>
      </c>
      <c r="G89" t="s">
        <v>121</v>
      </c>
      <c r="J89" t="s">
        <v>122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si="10"/>
        <v>15:55:42.453</v>
      </c>
      <c r="T89" t="str">
        <f t="shared" si="10"/>
        <v>15:55:42.453</v>
      </c>
      <c r="U89" t="str">
        <f t="shared" si="8"/>
        <v>A1863A</v>
      </c>
      <c r="V89">
        <v>0</v>
      </c>
      <c r="W89">
        <v>0</v>
      </c>
      <c r="X89">
        <v>1</v>
      </c>
      <c r="Z89">
        <v>0</v>
      </c>
      <c r="AA89">
        <v>8</v>
      </c>
      <c r="AB89">
        <v>3</v>
      </c>
      <c r="AC89">
        <v>0</v>
      </c>
      <c r="AD89">
        <v>9</v>
      </c>
      <c r="AE89">
        <v>0</v>
      </c>
      <c r="AF89">
        <v>0</v>
      </c>
      <c r="AG89">
        <v>2</v>
      </c>
      <c r="AH89">
        <v>0</v>
      </c>
      <c r="AI89" t="s">
        <v>131</v>
      </c>
      <c r="AJ89">
        <v>42.207649000000004</v>
      </c>
      <c r="AK89" t="s">
        <v>133</v>
      </c>
      <c r="AL89">
        <v>-89.083349999999996</v>
      </c>
      <c r="AM89">
        <v>100</v>
      </c>
      <c r="AN89">
        <v>600</v>
      </c>
      <c r="AO89" t="s">
        <v>118</v>
      </c>
      <c r="AP89">
        <v>0</v>
      </c>
      <c r="AQ89">
        <v>0</v>
      </c>
      <c r="AR89">
        <v>0</v>
      </c>
      <c r="AZ89">
        <v>1200</v>
      </c>
      <c r="BA89">
        <v>1</v>
      </c>
      <c r="BB89" t="str">
        <f t="shared" si="9"/>
        <v xml:space="preserve">N198DM  </v>
      </c>
      <c r="BC89">
        <v>1</v>
      </c>
      <c r="BE89">
        <v>0</v>
      </c>
      <c r="BF89">
        <v>0</v>
      </c>
      <c r="BG89">
        <v>0</v>
      </c>
      <c r="BH89">
        <v>675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>"15:55:42.455"</f>
        <v>15:55:42.455</v>
      </c>
      <c r="CJ89">
        <v>2</v>
      </c>
      <c r="CK89">
        <v>1</v>
      </c>
      <c r="CL89">
        <v>0</v>
      </c>
      <c r="CM89">
        <v>2</v>
      </c>
      <c r="CN89">
        <v>0</v>
      </c>
      <c r="CO89">
        <v>2</v>
      </c>
      <c r="CP89" t="s">
        <v>119</v>
      </c>
      <c r="CQ89">
        <v>459</v>
      </c>
      <c r="CR89">
        <v>0</v>
      </c>
      <c r="CW89">
        <v>7889957</v>
      </c>
      <c r="CY89">
        <v>0</v>
      </c>
      <c r="CZ89">
        <v>1</v>
      </c>
      <c r="DA89">
        <v>1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1</v>
      </c>
    </row>
    <row r="90" spans="1:113" x14ac:dyDescent="0.3">
      <c r="A90" t="str">
        <f>"08/20/2020 15:55:37.979"</f>
        <v>08/20/2020 15:55:37.979</v>
      </c>
      <c r="C90" t="str">
        <f t="shared" si="6"/>
        <v>FFDFD3C0</v>
      </c>
      <c r="D90" t="s">
        <v>127</v>
      </c>
      <c r="E90">
        <v>44</v>
      </c>
      <c r="H90">
        <v>151</v>
      </c>
      <c r="I90" t="s">
        <v>128</v>
      </c>
      <c r="J90" t="s">
        <v>125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si="10"/>
        <v>15:55:42.453</v>
      </c>
      <c r="T90" t="str">
        <f t="shared" si="10"/>
        <v>15:55:42.453</v>
      </c>
      <c r="U90" t="str">
        <f t="shared" si="8"/>
        <v>A1863A</v>
      </c>
      <c r="V90">
        <v>0</v>
      </c>
      <c r="W90">
        <v>0</v>
      </c>
      <c r="X90">
        <v>1</v>
      </c>
      <c r="Z90">
        <v>0</v>
      </c>
      <c r="AA90">
        <v>8</v>
      </c>
      <c r="AB90">
        <v>3</v>
      </c>
      <c r="AC90">
        <v>0</v>
      </c>
      <c r="AD90">
        <v>9</v>
      </c>
      <c r="AE90">
        <v>0</v>
      </c>
      <c r="AF90">
        <v>0</v>
      </c>
      <c r="AG90">
        <v>2</v>
      </c>
      <c r="AH90">
        <v>0</v>
      </c>
      <c r="AI90" t="s">
        <v>131</v>
      </c>
      <c r="AJ90">
        <v>42.207649000000004</v>
      </c>
      <c r="AK90" t="s">
        <v>133</v>
      </c>
      <c r="AL90">
        <v>-89.083349999999996</v>
      </c>
      <c r="AM90">
        <v>100</v>
      </c>
      <c r="AN90">
        <v>600</v>
      </c>
      <c r="AO90" t="s">
        <v>118</v>
      </c>
      <c r="AP90">
        <v>0</v>
      </c>
      <c r="AQ90">
        <v>0</v>
      </c>
      <c r="AR90">
        <v>0</v>
      </c>
      <c r="AZ90">
        <v>1200</v>
      </c>
      <c r="BA90">
        <v>1</v>
      </c>
      <c r="BB90" t="str">
        <f t="shared" si="9"/>
        <v xml:space="preserve">N198DM  </v>
      </c>
      <c r="BC90">
        <v>1</v>
      </c>
      <c r="BE90">
        <v>0</v>
      </c>
      <c r="BF90">
        <v>0</v>
      </c>
      <c r="BG90">
        <v>0</v>
      </c>
      <c r="BH90">
        <v>675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>"15:55:42.455"</f>
        <v>15:55:42.455</v>
      </c>
      <c r="CJ90">
        <v>2</v>
      </c>
      <c r="CK90">
        <v>1</v>
      </c>
      <c r="CL90">
        <v>0</v>
      </c>
      <c r="CM90">
        <v>2</v>
      </c>
      <c r="CN90">
        <v>0</v>
      </c>
      <c r="CO90">
        <v>2</v>
      </c>
      <c r="CP90" t="s">
        <v>119</v>
      </c>
      <c r="CQ90">
        <v>459</v>
      </c>
      <c r="CR90">
        <v>0</v>
      </c>
      <c r="CW90">
        <v>7889957</v>
      </c>
      <c r="CY90">
        <v>0</v>
      </c>
      <c r="CZ90">
        <v>1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1</v>
      </c>
    </row>
    <row r="91" spans="1:113" x14ac:dyDescent="0.3">
      <c r="A91" t="str">
        <f>"08/20/2020 15:55:37.979"</f>
        <v>08/20/2020 15:55:37.979</v>
      </c>
      <c r="C91" t="str">
        <f t="shared" si="6"/>
        <v>FFDFD3C0</v>
      </c>
      <c r="D91" t="s">
        <v>126</v>
      </c>
      <c r="E91">
        <v>1</v>
      </c>
      <c r="H91">
        <v>12</v>
      </c>
      <c r="I91" t="s">
        <v>121</v>
      </c>
      <c r="J91" t="s">
        <v>125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10"/>
        <v>15:55:42.453</v>
      </c>
      <c r="T91" t="str">
        <f t="shared" si="10"/>
        <v>15:55:42.453</v>
      </c>
      <c r="U91" t="str">
        <f t="shared" si="8"/>
        <v>A1863A</v>
      </c>
      <c r="V91">
        <v>0</v>
      </c>
      <c r="W91">
        <v>0</v>
      </c>
      <c r="X91">
        <v>1</v>
      </c>
      <c r="Z91">
        <v>0</v>
      </c>
      <c r="AA91">
        <v>8</v>
      </c>
      <c r="AB91">
        <v>3</v>
      </c>
      <c r="AC91">
        <v>0</v>
      </c>
      <c r="AD91">
        <v>9</v>
      </c>
      <c r="AE91">
        <v>0</v>
      </c>
      <c r="AF91">
        <v>0</v>
      </c>
      <c r="AG91">
        <v>2</v>
      </c>
      <c r="AH91">
        <v>0</v>
      </c>
      <c r="AI91" t="s">
        <v>131</v>
      </c>
      <c r="AJ91">
        <v>42.207649000000004</v>
      </c>
      <c r="AK91" t="s">
        <v>133</v>
      </c>
      <c r="AL91">
        <v>-89.083349999999996</v>
      </c>
      <c r="AM91">
        <v>100</v>
      </c>
      <c r="AN91">
        <v>600</v>
      </c>
      <c r="AO91" t="s">
        <v>118</v>
      </c>
      <c r="AP91">
        <v>0</v>
      </c>
      <c r="AQ91">
        <v>0</v>
      </c>
      <c r="AR91">
        <v>0</v>
      </c>
      <c r="AZ91">
        <v>1200</v>
      </c>
      <c r="BA91">
        <v>1</v>
      </c>
      <c r="BB91" t="str">
        <f t="shared" si="9"/>
        <v xml:space="preserve">N198DM  </v>
      </c>
      <c r="BC91">
        <v>1</v>
      </c>
      <c r="BE91">
        <v>0</v>
      </c>
      <c r="BF91">
        <v>0</v>
      </c>
      <c r="BG91">
        <v>0</v>
      </c>
      <c r="BH91">
        <v>675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>"15:55:42.455"</f>
        <v>15:55:42.455</v>
      </c>
      <c r="CJ91">
        <v>2</v>
      </c>
      <c r="CK91">
        <v>1</v>
      </c>
      <c r="CL91">
        <v>0</v>
      </c>
      <c r="CM91">
        <v>2</v>
      </c>
      <c r="CN91">
        <v>0</v>
      </c>
      <c r="CO91">
        <v>2</v>
      </c>
      <c r="CP91" t="s">
        <v>119</v>
      </c>
      <c r="CQ91">
        <v>459</v>
      </c>
      <c r="CR91">
        <v>0</v>
      </c>
      <c r="CW91">
        <v>7889957</v>
      </c>
      <c r="CY91">
        <v>0</v>
      </c>
      <c r="CZ91">
        <v>1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1</v>
      </c>
    </row>
    <row r="92" spans="1:113" x14ac:dyDescent="0.3">
      <c r="A92" t="str">
        <f>"08/20/2020 15:55:40.977"</f>
        <v>08/20/2020 15:55:40.977</v>
      </c>
      <c r="C92" t="str">
        <f t="shared" si="6"/>
        <v>FFDFD3C0</v>
      </c>
      <c r="D92" t="s">
        <v>120</v>
      </c>
      <c r="E92">
        <v>11</v>
      </c>
      <c r="F92">
        <v>1011</v>
      </c>
      <c r="G92" t="s">
        <v>121</v>
      </c>
      <c r="J92" t="s">
        <v>122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 t="shared" ref="S92:T96" si="11">"15:55:45.438"</f>
        <v>15:55:45.438</v>
      </c>
      <c r="T92" t="str">
        <f t="shared" si="11"/>
        <v>15:55:45.438</v>
      </c>
      <c r="U92" t="str">
        <f t="shared" si="8"/>
        <v>A1863A</v>
      </c>
      <c r="V92">
        <v>0</v>
      </c>
      <c r="W92">
        <v>0</v>
      </c>
      <c r="X92">
        <v>1</v>
      </c>
      <c r="Z92">
        <v>0</v>
      </c>
      <c r="AA92">
        <v>8</v>
      </c>
      <c r="AB92">
        <v>3</v>
      </c>
      <c r="AC92">
        <v>0</v>
      </c>
      <c r="AD92">
        <v>9</v>
      </c>
      <c r="AE92">
        <v>0</v>
      </c>
      <c r="AF92">
        <v>0</v>
      </c>
      <c r="AG92">
        <v>2</v>
      </c>
      <c r="AH92">
        <v>0</v>
      </c>
      <c r="AI92" t="s">
        <v>131</v>
      </c>
      <c r="AJ92">
        <v>42.207649000000004</v>
      </c>
      <c r="AK92" t="s">
        <v>133</v>
      </c>
      <c r="AL92">
        <v>-89.083349999999996</v>
      </c>
      <c r="AM92">
        <v>100</v>
      </c>
      <c r="AN92">
        <v>600</v>
      </c>
      <c r="AO92" t="s">
        <v>118</v>
      </c>
      <c r="AP92">
        <v>0</v>
      </c>
      <c r="AQ92">
        <v>0</v>
      </c>
      <c r="AR92">
        <v>0</v>
      </c>
      <c r="AZ92">
        <v>1200</v>
      </c>
      <c r="BA92">
        <v>1</v>
      </c>
      <c r="BB92" t="str">
        <f t="shared" si="9"/>
        <v xml:space="preserve">N198DM  </v>
      </c>
      <c r="BC92">
        <v>1</v>
      </c>
      <c r="BE92">
        <v>0</v>
      </c>
      <c r="BF92">
        <v>0</v>
      </c>
      <c r="BG92">
        <v>0</v>
      </c>
      <c r="BH92">
        <v>675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>"15:55:45.445"</f>
        <v>15:55:45.445</v>
      </c>
      <c r="CJ92">
        <v>2</v>
      </c>
      <c r="CK92">
        <v>1</v>
      </c>
      <c r="CL92">
        <v>0</v>
      </c>
      <c r="CM92">
        <v>2</v>
      </c>
      <c r="CN92">
        <v>0</v>
      </c>
      <c r="CO92">
        <v>2</v>
      </c>
      <c r="CP92" t="s">
        <v>119</v>
      </c>
      <c r="CQ92">
        <v>459</v>
      </c>
      <c r="CR92">
        <v>0</v>
      </c>
      <c r="CW92">
        <v>7893231</v>
      </c>
      <c r="CY92">
        <v>0</v>
      </c>
      <c r="CZ92">
        <v>1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1</v>
      </c>
    </row>
    <row r="93" spans="1:113" x14ac:dyDescent="0.3">
      <c r="A93" t="str">
        <f>"08/20/2020 15:55:40.977"</f>
        <v>08/20/2020 15:55:40.977</v>
      </c>
      <c r="C93" t="str">
        <f t="shared" si="6"/>
        <v>FFDFD3C0</v>
      </c>
      <c r="D93" t="s">
        <v>127</v>
      </c>
      <c r="E93">
        <v>44</v>
      </c>
      <c r="H93">
        <v>151</v>
      </c>
      <c r="I93" t="s">
        <v>128</v>
      </c>
      <c r="J93" t="s">
        <v>125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 t="shared" si="11"/>
        <v>15:55:45.438</v>
      </c>
      <c r="T93" t="str">
        <f t="shared" si="11"/>
        <v>15:55:45.438</v>
      </c>
      <c r="U93" t="str">
        <f t="shared" si="8"/>
        <v>A1863A</v>
      </c>
      <c r="V93">
        <v>0</v>
      </c>
      <c r="W93">
        <v>0</v>
      </c>
      <c r="X93">
        <v>1</v>
      </c>
      <c r="Z93">
        <v>0</v>
      </c>
      <c r="AA93">
        <v>8</v>
      </c>
      <c r="AB93">
        <v>3</v>
      </c>
      <c r="AC93">
        <v>0</v>
      </c>
      <c r="AD93">
        <v>9</v>
      </c>
      <c r="AE93">
        <v>0</v>
      </c>
      <c r="AF93">
        <v>0</v>
      </c>
      <c r="AG93">
        <v>2</v>
      </c>
      <c r="AH93">
        <v>0</v>
      </c>
      <c r="AI93" t="s">
        <v>131</v>
      </c>
      <c r="AJ93">
        <v>42.207649000000004</v>
      </c>
      <c r="AK93" t="s">
        <v>133</v>
      </c>
      <c r="AL93">
        <v>-89.083349999999996</v>
      </c>
      <c r="AM93">
        <v>100</v>
      </c>
      <c r="AN93">
        <v>600</v>
      </c>
      <c r="AO93" t="s">
        <v>118</v>
      </c>
      <c r="AP93">
        <v>0</v>
      </c>
      <c r="AQ93">
        <v>0</v>
      </c>
      <c r="AR93">
        <v>0</v>
      </c>
      <c r="AZ93">
        <v>1200</v>
      </c>
      <c r="BA93">
        <v>1</v>
      </c>
      <c r="BB93" t="str">
        <f t="shared" si="9"/>
        <v xml:space="preserve">N198DM  </v>
      </c>
      <c r="BC93">
        <v>1</v>
      </c>
      <c r="BE93">
        <v>0</v>
      </c>
      <c r="BF93">
        <v>0</v>
      </c>
      <c r="BG93">
        <v>0</v>
      </c>
      <c r="BH93">
        <v>675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>"15:55:45.445"</f>
        <v>15:55:45.445</v>
      </c>
      <c r="CJ93">
        <v>2</v>
      </c>
      <c r="CK93">
        <v>1</v>
      </c>
      <c r="CL93">
        <v>0</v>
      </c>
      <c r="CM93">
        <v>2</v>
      </c>
      <c r="CN93">
        <v>0</v>
      </c>
      <c r="CO93">
        <v>2</v>
      </c>
      <c r="CP93" t="s">
        <v>119</v>
      </c>
      <c r="CQ93">
        <v>459</v>
      </c>
      <c r="CR93">
        <v>0</v>
      </c>
      <c r="CW93">
        <v>7893231</v>
      </c>
      <c r="CY93">
        <v>0</v>
      </c>
      <c r="CZ93">
        <v>1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1</v>
      </c>
    </row>
    <row r="94" spans="1:113" x14ac:dyDescent="0.3">
      <c r="A94" t="str">
        <f>"08/20/2020 15:55:40.977"</f>
        <v>08/20/2020 15:55:40.977</v>
      </c>
      <c r="C94" t="str">
        <f t="shared" si="6"/>
        <v>FFDFD3C0</v>
      </c>
      <c r="D94" t="s">
        <v>126</v>
      </c>
      <c r="E94">
        <v>1</v>
      </c>
      <c r="H94">
        <v>12</v>
      </c>
      <c r="I94" t="s">
        <v>121</v>
      </c>
      <c r="J94" t="s">
        <v>125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 t="shared" si="11"/>
        <v>15:55:45.438</v>
      </c>
      <c r="T94" t="str">
        <f t="shared" si="11"/>
        <v>15:55:45.438</v>
      </c>
      <c r="U94" t="str">
        <f t="shared" si="8"/>
        <v>A1863A</v>
      </c>
      <c r="V94">
        <v>0</v>
      </c>
      <c r="W94">
        <v>0</v>
      </c>
      <c r="X94">
        <v>1</v>
      </c>
      <c r="Z94">
        <v>0</v>
      </c>
      <c r="AA94">
        <v>8</v>
      </c>
      <c r="AB94">
        <v>3</v>
      </c>
      <c r="AC94">
        <v>0</v>
      </c>
      <c r="AD94">
        <v>9</v>
      </c>
      <c r="AE94">
        <v>0</v>
      </c>
      <c r="AF94">
        <v>0</v>
      </c>
      <c r="AG94">
        <v>2</v>
      </c>
      <c r="AH94">
        <v>0</v>
      </c>
      <c r="AI94" t="s">
        <v>131</v>
      </c>
      <c r="AJ94">
        <v>42.207649000000004</v>
      </c>
      <c r="AK94" t="s">
        <v>133</v>
      </c>
      <c r="AL94">
        <v>-89.083349999999996</v>
      </c>
      <c r="AM94">
        <v>100</v>
      </c>
      <c r="AN94">
        <v>600</v>
      </c>
      <c r="AO94" t="s">
        <v>118</v>
      </c>
      <c r="AP94">
        <v>0</v>
      </c>
      <c r="AQ94">
        <v>0</v>
      </c>
      <c r="AR94">
        <v>0</v>
      </c>
      <c r="AZ94">
        <v>1200</v>
      </c>
      <c r="BA94">
        <v>1</v>
      </c>
      <c r="BB94" t="str">
        <f t="shared" si="9"/>
        <v xml:space="preserve">N198DM  </v>
      </c>
      <c r="BC94">
        <v>1</v>
      </c>
      <c r="BE94">
        <v>0</v>
      </c>
      <c r="BF94">
        <v>0</v>
      </c>
      <c r="BG94">
        <v>0</v>
      </c>
      <c r="BH94">
        <v>675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>"15:55:45.445"</f>
        <v>15:55:45.445</v>
      </c>
      <c r="CJ94">
        <v>2</v>
      </c>
      <c r="CK94">
        <v>1</v>
      </c>
      <c r="CL94">
        <v>0</v>
      </c>
      <c r="CM94">
        <v>2</v>
      </c>
      <c r="CN94">
        <v>0</v>
      </c>
      <c r="CO94">
        <v>2</v>
      </c>
      <c r="CP94" t="s">
        <v>119</v>
      </c>
      <c r="CQ94">
        <v>459</v>
      </c>
      <c r="CR94">
        <v>0</v>
      </c>
      <c r="CW94">
        <v>7893231</v>
      </c>
      <c r="CY94">
        <v>0</v>
      </c>
      <c r="CZ94">
        <v>1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1</v>
      </c>
    </row>
    <row r="95" spans="1:113" x14ac:dyDescent="0.3">
      <c r="A95" t="str">
        <f>"08/20/2020 15:55:40.977"</f>
        <v>08/20/2020 15:55:40.977</v>
      </c>
      <c r="C95" t="str">
        <f t="shared" si="6"/>
        <v>FFDFD3C0</v>
      </c>
      <c r="D95" t="s">
        <v>113</v>
      </c>
      <c r="E95">
        <v>8</v>
      </c>
      <c r="F95">
        <v>2008</v>
      </c>
      <c r="G95" t="s">
        <v>114</v>
      </c>
      <c r="J95" t="s">
        <v>115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 t="shared" si="11"/>
        <v>15:55:45.438</v>
      </c>
      <c r="T95" t="str">
        <f t="shared" si="11"/>
        <v>15:55:45.438</v>
      </c>
      <c r="U95" t="str">
        <f t="shared" si="8"/>
        <v>A1863A</v>
      </c>
      <c r="V95">
        <v>0</v>
      </c>
      <c r="W95">
        <v>0</v>
      </c>
      <c r="X95">
        <v>1</v>
      </c>
      <c r="Z95">
        <v>0</v>
      </c>
      <c r="AA95">
        <v>8</v>
      </c>
      <c r="AB95">
        <v>3</v>
      </c>
      <c r="AC95">
        <v>0</v>
      </c>
      <c r="AD95">
        <v>9</v>
      </c>
      <c r="AE95">
        <v>0</v>
      </c>
      <c r="AF95">
        <v>0</v>
      </c>
      <c r="AG95">
        <v>2</v>
      </c>
      <c r="AH95">
        <v>0</v>
      </c>
      <c r="AI95" t="s">
        <v>131</v>
      </c>
      <c r="AJ95">
        <v>42.207649000000004</v>
      </c>
      <c r="AK95" t="s">
        <v>133</v>
      </c>
      <c r="AL95">
        <v>-89.083349999999996</v>
      </c>
      <c r="AM95">
        <v>100</v>
      </c>
      <c r="AN95">
        <v>600</v>
      </c>
      <c r="AO95" t="s">
        <v>118</v>
      </c>
      <c r="AP95">
        <v>0</v>
      </c>
      <c r="AQ95">
        <v>0</v>
      </c>
      <c r="AR95">
        <v>0</v>
      </c>
      <c r="AZ95">
        <v>1200</v>
      </c>
      <c r="BA95">
        <v>1</v>
      </c>
      <c r="BB95" t="str">
        <f t="shared" si="9"/>
        <v xml:space="preserve">N198DM  </v>
      </c>
      <c r="BC95">
        <v>1</v>
      </c>
      <c r="BE95">
        <v>0</v>
      </c>
      <c r="BF95">
        <v>0</v>
      </c>
      <c r="BG95">
        <v>0</v>
      </c>
      <c r="BH95">
        <v>675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>"15:55:45.445"</f>
        <v>15:55:45.445</v>
      </c>
      <c r="CJ95">
        <v>2</v>
      </c>
      <c r="CK95">
        <v>1</v>
      </c>
      <c r="CL95">
        <v>0</v>
      </c>
      <c r="CM95">
        <v>2</v>
      </c>
      <c r="CN95">
        <v>0</v>
      </c>
      <c r="CO95">
        <v>2</v>
      </c>
      <c r="CP95" t="s">
        <v>119</v>
      </c>
      <c r="CQ95">
        <v>459</v>
      </c>
      <c r="CR95">
        <v>0</v>
      </c>
      <c r="CW95">
        <v>7893231</v>
      </c>
      <c r="CY95">
        <v>0</v>
      </c>
      <c r="CZ95">
        <v>1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1</v>
      </c>
    </row>
    <row r="96" spans="1:113" x14ac:dyDescent="0.3">
      <c r="A96" t="str">
        <f>"08/20/2020 15:55:40.977"</f>
        <v>08/20/2020 15:55:40.977</v>
      </c>
      <c r="C96" t="str">
        <f t="shared" si="6"/>
        <v>FFDFD3C0</v>
      </c>
      <c r="D96" t="s">
        <v>123</v>
      </c>
      <c r="E96">
        <v>4</v>
      </c>
      <c r="H96">
        <v>240</v>
      </c>
      <c r="I96" t="s">
        <v>124</v>
      </c>
      <c r="J96" t="s">
        <v>125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 t="shared" si="11"/>
        <v>15:55:45.438</v>
      </c>
      <c r="T96" t="str">
        <f t="shared" si="11"/>
        <v>15:55:45.438</v>
      </c>
      <c r="U96" t="str">
        <f t="shared" si="8"/>
        <v>A1863A</v>
      </c>
      <c r="V96">
        <v>0</v>
      </c>
      <c r="W96">
        <v>0</v>
      </c>
      <c r="X96">
        <v>1</v>
      </c>
      <c r="Z96">
        <v>0</v>
      </c>
      <c r="AA96">
        <v>8</v>
      </c>
      <c r="AB96">
        <v>3</v>
      </c>
      <c r="AC96">
        <v>0</v>
      </c>
      <c r="AD96">
        <v>9</v>
      </c>
      <c r="AE96">
        <v>0</v>
      </c>
      <c r="AF96">
        <v>0</v>
      </c>
      <c r="AG96">
        <v>2</v>
      </c>
      <c r="AH96">
        <v>0</v>
      </c>
      <c r="AI96" t="s">
        <v>131</v>
      </c>
      <c r="AJ96">
        <v>42.207649000000004</v>
      </c>
      <c r="AK96" t="s">
        <v>133</v>
      </c>
      <c r="AL96">
        <v>-89.083349999999996</v>
      </c>
      <c r="AM96">
        <v>100</v>
      </c>
      <c r="AN96">
        <v>600</v>
      </c>
      <c r="AO96" t="s">
        <v>118</v>
      </c>
      <c r="AP96">
        <v>0</v>
      </c>
      <c r="AQ96">
        <v>0</v>
      </c>
      <c r="AR96">
        <v>0</v>
      </c>
      <c r="AZ96">
        <v>1200</v>
      </c>
      <c r="BA96">
        <v>1</v>
      </c>
      <c r="BB96" t="str">
        <f t="shared" si="9"/>
        <v xml:space="preserve">N198DM  </v>
      </c>
      <c r="BC96">
        <v>1</v>
      </c>
      <c r="BE96">
        <v>0</v>
      </c>
      <c r="BF96">
        <v>0</v>
      </c>
      <c r="BG96">
        <v>0</v>
      </c>
      <c r="BH96">
        <v>675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>"15:55:45.445"</f>
        <v>15:55:45.445</v>
      </c>
      <c r="CJ96">
        <v>2</v>
      </c>
      <c r="CK96">
        <v>1</v>
      </c>
      <c r="CL96">
        <v>0</v>
      </c>
      <c r="CM96">
        <v>2</v>
      </c>
      <c r="CN96">
        <v>0</v>
      </c>
      <c r="CO96">
        <v>2</v>
      </c>
      <c r="CP96" t="s">
        <v>119</v>
      </c>
      <c r="CQ96">
        <v>459</v>
      </c>
      <c r="CR96">
        <v>0</v>
      </c>
      <c r="CW96">
        <v>7893231</v>
      </c>
      <c r="CY96">
        <v>0</v>
      </c>
      <c r="CZ96">
        <v>1</v>
      </c>
      <c r="DA96">
        <v>1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20200820_A1863A_433776117_ADSB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2020-08-21T11:47:47Z</dcterms:created>
  <dcterms:modified xsi:type="dcterms:W3CDTF">2020-08-21T11:47:48Z</dcterms:modified>
</cp:coreProperties>
</file>